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cquelynawve/Library/CloudStorage/Dropbox/JAM OPERATIONS/Preferred/BOMA Miami-Dade/BMD TOBY 2024/"/>
    </mc:Choice>
  </mc:AlternateContent>
  <xr:revisionPtr revIDLastSave="0" documentId="8_{8AFC4BAD-FF07-8A49-AE2B-1D58D23FEDC0}" xr6:coauthVersionLast="47" xr6:coauthVersionMax="47" xr10:uidLastSave="{00000000-0000-0000-0000-000000000000}"/>
  <bookViews>
    <workbookView xWindow="7180" yWindow="4300" windowWidth="23060" windowHeight="13640" xr2:uid="{0FF28C86-783B-F04E-9505-6EA4C72588F4}"/>
  </bookViews>
  <sheets>
    <sheet name="Office (Revised)" sheetId="1" r:id="rId1"/>
  </sheets>
  <externalReferences>
    <externalReference r:id="rId2"/>
    <externalReference r:id="rId3"/>
  </externalReferences>
  <definedNames>
    <definedName name="_xlnm.Print_Area" localSheetId="0">'Office (Revised)'!$B$1:$H$184</definedName>
    <definedName name="SelectBldgCategory">#REF!</definedName>
    <definedName name="SelectCategory">'[2]DATA FIELD USE ONLY'!$A$2:$A$13</definedName>
    <definedName name="Staff" localSheetId="0">'Office (Revised)'!#REF!</definedName>
    <definedName name="Staff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0" i="1" l="1"/>
  <c r="B200" i="1"/>
  <c r="H199" i="1"/>
  <c r="D199" i="1"/>
  <c r="B199" i="1"/>
  <c r="H198" i="1"/>
  <c r="B198" i="1"/>
  <c r="H197" i="1"/>
  <c r="D197" i="1"/>
  <c r="B197" i="1"/>
  <c r="H196" i="1"/>
  <c r="D196" i="1"/>
  <c r="B196" i="1"/>
  <c r="H195" i="1"/>
  <c r="B195" i="1"/>
  <c r="H194" i="1"/>
  <c r="B194" i="1"/>
  <c r="H193" i="1"/>
  <c r="B193" i="1"/>
  <c r="H192" i="1"/>
  <c r="D192" i="1"/>
  <c r="B192" i="1"/>
  <c r="H191" i="1"/>
  <c r="D191" i="1"/>
  <c r="B191" i="1"/>
  <c r="H190" i="1"/>
  <c r="B190" i="1"/>
  <c r="H189" i="1"/>
  <c r="H202" i="1" s="1"/>
  <c r="B189" i="1"/>
  <c r="D183" i="1"/>
  <c r="D200" i="1" s="1"/>
  <c r="F181" i="1"/>
  <c r="F180" i="1"/>
  <c r="F179" i="1"/>
  <c r="F183" i="1" s="1"/>
  <c r="F178" i="1"/>
  <c r="D170" i="1"/>
  <c r="F167" i="1"/>
  <c r="F166" i="1"/>
  <c r="F165" i="1"/>
  <c r="F170" i="1" s="1"/>
  <c r="D156" i="1"/>
  <c r="D198" i="1" s="1"/>
  <c r="F152" i="1"/>
  <c r="F151" i="1"/>
  <c r="F150" i="1"/>
  <c r="F149" i="1"/>
  <c r="F156" i="1" s="1"/>
  <c r="F148" i="1"/>
  <c r="F147" i="1"/>
  <c r="F146" i="1"/>
  <c r="D138" i="1"/>
  <c r="F135" i="1"/>
  <c r="F134" i="1"/>
  <c r="F133" i="1"/>
  <c r="F138" i="1" s="1"/>
  <c r="D125" i="1"/>
  <c r="F123" i="1"/>
  <c r="F122" i="1"/>
  <c r="F125" i="1" s="1"/>
  <c r="F121" i="1"/>
  <c r="F120" i="1"/>
  <c r="D112" i="1"/>
  <c r="D195" i="1" s="1"/>
  <c r="F110" i="1"/>
  <c r="F109" i="1"/>
  <c r="F108" i="1"/>
  <c r="F107" i="1"/>
  <c r="F106" i="1"/>
  <c r="F112" i="1" s="1"/>
  <c r="D98" i="1"/>
  <c r="D194" i="1" s="1"/>
  <c r="F96" i="1"/>
  <c r="F98" i="1" s="1"/>
  <c r="F95" i="1"/>
  <c r="F94" i="1"/>
  <c r="F93" i="1"/>
  <c r="D85" i="1"/>
  <c r="D193" i="1" s="1"/>
  <c r="F83" i="1"/>
  <c r="F82" i="1"/>
  <c r="F81" i="1"/>
  <c r="F80" i="1"/>
  <c r="F79" i="1"/>
  <c r="F78" i="1"/>
  <c r="F77" i="1"/>
  <c r="F85" i="1" s="1"/>
  <c r="D69" i="1"/>
  <c r="F67" i="1"/>
  <c r="F66" i="1"/>
  <c r="F65" i="1"/>
  <c r="F64" i="1"/>
  <c r="F69" i="1" s="1"/>
  <c r="D56" i="1"/>
  <c r="F54" i="1"/>
  <c r="F53" i="1"/>
  <c r="F52" i="1"/>
  <c r="F51" i="1"/>
  <c r="F50" i="1"/>
  <c r="F56" i="1" s="1"/>
  <c r="D42" i="1"/>
  <c r="D190" i="1" s="1"/>
  <c r="F40" i="1"/>
  <c r="F39" i="1"/>
  <c r="F38" i="1"/>
  <c r="F37" i="1"/>
  <c r="F36" i="1"/>
  <c r="F42" i="1" s="1"/>
  <c r="D28" i="1"/>
  <c r="D189" i="1" s="1"/>
  <c r="F26" i="1"/>
  <c r="F25" i="1"/>
  <c r="F24" i="1"/>
  <c r="F28" i="1" s="1"/>
  <c r="F23" i="1"/>
  <c r="F22" i="1"/>
  <c r="F21" i="1"/>
  <c r="F20" i="1"/>
  <c r="F19" i="1"/>
  <c r="F18" i="1"/>
  <c r="F17" i="1"/>
  <c r="F16" i="1"/>
  <c r="D171" i="1" l="1"/>
  <c r="F199" i="1"/>
  <c r="G193" i="1"/>
  <c r="G195" i="1"/>
  <c r="D139" i="1"/>
  <c r="F197" i="1"/>
  <c r="G197" i="1" s="1"/>
  <c r="F196" i="1"/>
  <c r="G196" i="1" s="1"/>
  <c r="D126" i="1"/>
  <c r="F200" i="1"/>
  <c r="G200" i="1" s="1"/>
  <c r="D184" i="1"/>
  <c r="F190" i="1"/>
  <c r="D43" i="1"/>
  <c r="F193" i="1"/>
  <c r="D86" i="1"/>
  <c r="G199" i="1"/>
  <c r="F192" i="1"/>
  <c r="G192" i="1" s="1"/>
  <c r="D70" i="1"/>
  <c r="G189" i="1"/>
  <c r="D202" i="1"/>
  <c r="G194" i="1"/>
  <c r="G190" i="1"/>
  <c r="D29" i="1"/>
  <c r="F189" i="1"/>
  <c r="F194" i="1"/>
  <c r="D99" i="1"/>
  <c r="D113" i="1"/>
  <c r="F195" i="1"/>
  <c r="F191" i="1"/>
  <c r="G191" i="1" s="1"/>
  <c r="D57" i="1"/>
  <c r="D157" i="1"/>
  <c r="F198" i="1"/>
  <c r="G198" i="1" s="1"/>
  <c r="F202" i="1" l="1"/>
  <c r="G2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Busekrus, Marty</author>
  </authors>
  <commentList>
    <comment ref="J165" authorId="0" shapeId="0" xr:uid="{C6DBFBB6-AB4A-F949-9EA2-D0B8BFB0FBFC}">
      <text>
        <r>
          <rPr>
            <b/>
            <sz val="9"/>
            <color indexed="81"/>
            <rFont val="Tahoma"/>
            <family val="2"/>
          </rPr>
          <t>Busekrus, Marty:</t>
        </r>
        <r>
          <rPr>
            <sz val="9"/>
            <color indexed="81"/>
            <rFont val="Tahoma"/>
            <family val="2"/>
          </rPr>
          <t xml:space="preserve">
Unless single story office</t>
        </r>
      </text>
    </comment>
    <comment ref="J166" authorId="0" shapeId="0" xr:uid="{69669CB2-B47C-DA43-9462-5AA9D2A0F7E1}">
      <text>
        <r>
          <rPr>
            <b/>
            <sz val="9"/>
            <color indexed="81"/>
            <rFont val="Tahoma"/>
            <family val="2"/>
          </rPr>
          <t>Busekrus, Marty:</t>
        </r>
        <r>
          <rPr>
            <sz val="9"/>
            <color indexed="81"/>
            <rFont val="Tahoma"/>
            <family val="2"/>
          </rPr>
          <t xml:space="preserve">
Unless single story office</t>
        </r>
      </text>
    </comment>
    <comment ref="J167" authorId="0" shapeId="0" xr:uid="{72BA9C23-251B-164F-8631-B9E128D894E4}">
      <text>
        <r>
          <rPr>
            <b/>
            <sz val="9"/>
            <color indexed="81"/>
            <rFont val="Tahoma"/>
            <family val="2"/>
          </rPr>
          <t>Busekrus, Marty:</t>
        </r>
        <r>
          <rPr>
            <sz val="9"/>
            <color indexed="81"/>
            <rFont val="Tahoma"/>
            <family val="2"/>
          </rPr>
          <t xml:space="preserve">
Unless single story office</t>
        </r>
      </text>
    </comment>
    <comment ref="J168" authorId="0" shapeId="0" xr:uid="{822A0B71-4FD4-164C-AC68-4E0B9D12F2B5}">
      <text>
        <r>
          <rPr>
            <b/>
            <sz val="9"/>
            <color indexed="81"/>
            <rFont val="Tahoma"/>
            <family val="2"/>
          </rPr>
          <t>Busekrus, Marty:</t>
        </r>
        <r>
          <rPr>
            <sz val="9"/>
            <color indexed="81"/>
            <rFont val="Tahoma"/>
            <family val="2"/>
          </rPr>
          <t xml:space="preserve">
Unless single story office</t>
        </r>
      </text>
    </comment>
  </commentList>
</comments>
</file>

<file path=xl/sharedStrings.xml><?xml version="1.0" encoding="utf-8"?>
<sst xmlns="http://schemas.openxmlformats.org/spreadsheetml/2006/main" count="293" uniqueCount="125">
  <si>
    <t>THE OUTSTANDING BUILDING OF THE YEAR (TOBY)
BUILDING INSPECTION FORM</t>
  </si>
  <si>
    <t>CATEGORY (select):</t>
  </si>
  <si>
    <t>TOUR DATE:</t>
  </si>
  <si>
    <t>BUILDING NAME:</t>
  </si>
  <si>
    <t>NAME OF JUDGE:</t>
  </si>
  <si>
    <t>ADDRESS:</t>
  </si>
  <si>
    <t>CITY:</t>
  </si>
  <si>
    <r>
      <rPr>
        <b/>
        <sz val="10"/>
        <color indexed="20"/>
        <rFont val="Aptos Display"/>
        <family val="2"/>
        <scheme val="major"/>
      </rPr>
      <t>INSTRUCTIONS FOR JUDGES</t>
    </r>
    <r>
      <rPr>
        <b/>
        <sz val="10"/>
        <color indexed="10"/>
        <rFont val="Aptos Display"/>
        <family val="2"/>
        <scheme val="major"/>
      </rPr>
      <t xml:space="preserve">
</t>
    </r>
    <r>
      <rPr>
        <b/>
        <sz val="10"/>
        <rFont val="Aptos Display"/>
        <family val="2"/>
        <scheme val="major"/>
      </rPr>
      <t xml:space="preserve">This Judging Sheet Workbook is interactive and has formulas built in for scoring.  Fields you need to complete are in column D; no other fields should be altered or changed. 
</t>
    </r>
    <r>
      <rPr>
        <b/>
        <sz val="10"/>
        <color indexed="20"/>
        <rFont val="Aptos Display"/>
        <family val="2"/>
        <scheme val="major"/>
      </rPr>
      <t>SCORE EACH ITEM ON A SCALE FROM 1 - 5.  Decimals are acceptable. If an item is N/A, score it as a 0</t>
    </r>
    <r>
      <rPr>
        <b/>
        <sz val="10"/>
        <rFont val="Aptos Display"/>
        <family val="2"/>
        <scheme val="major"/>
      </rPr>
      <t xml:space="preserve"> 
</t>
    </r>
    <r>
      <rPr>
        <b/>
        <sz val="10"/>
        <color indexed="20"/>
        <rFont val="Aptos Display"/>
        <family val="2"/>
        <scheme val="major"/>
      </rPr>
      <t>USE THE FOLLOWING GUIDELINES:</t>
    </r>
    <r>
      <rPr>
        <b/>
        <sz val="10"/>
        <rFont val="Aptos Display"/>
        <family val="2"/>
        <scheme val="major"/>
      </rPr>
      <t xml:space="preserve">
0 = Not Applicable;  1=Poor/Unacceptable;  2 = Below Average;   3 = Fair/Average;   4 = Good/Above Average;   5 = Excellent</t>
    </r>
  </si>
  <si>
    <t>Management Office | Management Operations | Tenant Relations</t>
  </si>
  <si>
    <t>comments</t>
  </si>
  <si>
    <t>Score each item 1 - 5
0 = N/A</t>
  </si>
  <si>
    <t>Max Points</t>
  </si>
  <si>
    <t xml:space="preserve"> Please Include comments for each cagtegory.
Ensure all comments are constructive.</t>
  </si>
  <si>
    <t>Possible NA</t>
  </si>
  <si>
    <t>Category Comments</t>
  </si>
  <si>
    <t xml:space="preserve">Aesthetic Appeal </t>
  </si>
  <si>
    <t>Yes</t>
  </si>
  <si>
    <t>Property Management Specific Agreements</t>
  </si>
  <si>
    <t>No</t>
  </si>
  <si>
    <t>BOMA Involvement</t>
  </si>
  <si>
    <t>Staff Training &amp; Development</t>
  </si>
  <si>
    <t>Standard Operating Procedures</t>
  </si>
  <si>
    <t>Financial Reporting</t>
  </si>
  <si>
    <t>Critical Documents</t>
  </si>
  <si>
    <t>Operating Expense Analysis</t>
  </si>
  <si>
    <t>Access | Key Inventory</t>
  </si>
  <si>
    <t>Tenant Issue Resolution</t>
  </si>
  <si>
    <t>Pro-Active Tenant Relations</t>
  </si>
  <si>
    <t>Total Points</t>
  </si>
  <si>
    <t>/</t>
  </si>
  <si>
    <t>Category Score</t>
  </si>
  <si>
    <t>Construction Management | Project Management</t>
  </si>
  <si>
    <t>Building Standard</t>
  </si>
  <si>
    <t>Construction Rules &amp; Regulations</t>
  </si>
  <si>
    <t>Permitting</t>
  </si>
  <si>
    <t>Bid Process</t>
  </si>
  <si>
    <t>Construction Contract | Implementation</t>
  </si>
  <si>
    <t>Creating Value</t>
  </si>
  <si>
    <t>Long Term Capital</t>
  </si>
  <si>
    <t>Competition</t>
  </si>
  <si>
    <t>Lease Management</t>
  </si>
  <si>
    <t>Financial Analysis</t>
  </si>
  <si>
    <t>Documentation Management</t>
  </si>
  <si>
    <t>Environmental | Sustainability | Wellness*</t>
  </si>
  <si>
    <t>*If bldg. is BOMA 360, automatically give all 5's</t>
  </si>
  <si>
    <t>Environmental*</t>
  </si>
  <si>
    <t>Sustainability*</t>
  </si>
  <si>
    <t>Wellness*</t>
  </si>
  <si>
    <t>Waste Management</t>
  </si>
  <si>
    <t>Fire | Life Safety | Security | ADA</t>
  </si>
  <si>
    <t>Access Control (Business Hours &amp; After Hours)</t>
  </si>
  <si>
    <t xml:space="preserve">Staff  &amp; Tenant Training and Development </t>
  </si>
  <si>
    <t>Cameras | Deterrents | Safety Measures</t>
  </si>
  <si>
    <t xml:space="preserve">Fire and Life Safety Equipment </t>
  </si>
  <si>
    <t>Security Manual | Fire Safety Plan | Emergency Procedures | Risk Reduction</t>
  </si>
  <si>
    <t xml:space="preserve">Emergency Generator </t>
  </si>
  <si>
    <t>ADA Compliance</t>
  </si>
  <si>
    <t>Entrance | Main Lobby</t>
  </si>
  <si>
    <t xml:space="preserve">Greeting |Helpfulness of Lobby Attendants </t>
  </si>
  <si>
    <t>Aesthetic Appeal</t>
  </si>
  <si>
    <t xml:space="preserve">Directory | Signage </t>
  </si>
  <si>
    <t xml:space="preserve">Lobby Desk | Equipment </t>
  </si>
  <si>
    <t>Parking Facilities | Landscaping | Grounds</t>
  </si>
  <si>
    <t>Cleanliness of Parking Lots/Garages</t>
  </si>
  <si>
    <t>Signage</t>
  </si>
  <si>
    <t>Security | Safety | Lighting</t>
  </si>
  <si>
    <t>Aesthetic Appeal of Landscaping</t>
  </si>
  <si>
    <t>Landscape Management</t>
  </si>
  <si>
    <t>Common Areas | Hallways | Stairwells | Restrooms | T Amenities</t>
  </si>
  <si>
    <t>interactive fields</t>
  </si>
  <si>
    <t>Aesthetic Appeal - Common Areas</t>
  </si>
  <si>
    <t>Aesthetic Appeal - Restrooms</t>
  </si>
  <si>
    <t>Janitorial  Contract</t>
  </si>
  <si>
    <t>Tenant Amenities</t>
  </si>
  <si>
    <t>Maximum score is 4</t>
  </si>
  <si>
    <t>Typical Tenant Suite | Vacant Suite(s)</t>
  </si>
  <si>
    <t>Marketability | Marketing Process</t>
  </si>
  <si>
    <t>Equipment Rooms | Service Areas | Central Plant | Engineering Rooms</t>
  </si>
  <si>
    <t>Aesthetic Appeal (All rooms combined)</t>
  </si>
  <si>
    <t>Safety | Access</t>
  </si>
  <si>
    <t>OSHA Compliance</t>
  </si>
  <si>
    <t>Preventive Maintenance Plan</t>
  </si>
  <si>
    <t>Physical Organization | Documentation</t>
  </si>
  <si>
    <t>Equipment/Systems Labeling</t>
  </si>
  <si>
    <t>Building Automation System | Energy Management System</t>
  </si>
  <si>
    <t>TOUR (continued)</t>
  </si>
  <si>
    <t>Elevators</t>
  </si>
  <si>
    <t>Operation</t>
  </si>
  <si>
    <t>Safety</t>
  </si>
  <si>
    <t>Roof</t>
  </si>
  <si>
    <t>Equipment</t>
  </si>
  <si>
    <t>Capital Requirements</t>
  </si>
  <si>
    <r>
      <t xml:space="preserve">SCORING SUMMARY </t>
    </r>
    <r>
      <rPr>
        <b/>
        <u/>
        <sz val="10"/>
        <rFont val="Aptos Display"/>
        <family val="2"/>
        <scheme val="major"/>
      </rPr>
      <t>(formulas for calculations are built in)</t>
    </r>
  </si>
  <si>
    <t>Category</t>
  </si>
  <si>
    <t>Points Earned</t>
  </si>
  <si>
    <t>Score</t>
  </si>
  <si>
    <t>Sub-Lines</t>
  </si>
  <si>
    <t>TOTAL CATEGORY AVERAGES:</t>
  </si>
  <si>
    <t>FINAL SCORE</t>
  </si>
  <si>
    <t>must achieve 70% or greater to be eligible for award</t>
  </si>
  <si>
    <t>Additional Comments/Special Recognition:</t>
  </si>
  <si>
    <t>JUDGE'S AFFIDAVIT</t>
  </si>
  <si>
    <t>As one of the judges for the local BOMA TOBY Awards Program:</t>
  </si>
  <si>
    <t>1) I have no conflicts of interest that prohibit me from judging this building entry and the category in which it is entered.</t>
  </si>
  <si>
    <t>2) I have reviewed the category definition for this building entry.</t>
  </si>
  <si>
    <t xml:space="preserve">3) I am satisfied this building has entered the appropriate category based upon the available BOMA International </t>
  </si>
  <si>
    <t>The Official Sponsor of the TOBY® Awards</t>
  </si>
  <si>
    <t xml:space="preserve">    current TOBY entry requirements in which this building has entered the BOMA local competition.</t>
  </si>
  <si>
    <t>4) I have recorded scores that reflect my opinion for the purposes of judging this building entry.</t>
  </si>
  <si>
    <t>5) I have personally entered and reviewed scoring for each item.</t>
  </si>
  <si>
    <t>Name:</t>
  </si>
  <si>
    <t>Title:</t>
  </si>
  <si>
    <t>Company (worked for at time of judging):</t>
  </si>
  <si>
    <t>Signature:</t>
  </si>
  <si>
    <t>Date:</t>
  </si>
  <si>
    <t>100-249K</t>
  </si>
  <si>
    <t>249K-499K</t>
  </si>
  <si>
    <t>500K-1 Million</t>
  </si>
  <si>
    <t xml:space="preserve">Over 1 Million </t>
  </si>
  <si>
    <t>Corporate Facility</t>
  </si>
  <si>
    <t>Historical Building</t>
  </si>
  <si>
    <t>Medical Building</t>
  </si>
  <si>
    <t>Renovated Building</t>
  </si>
  <si>
    <t>Suburban Office Low-Rise</t>
  </si>
  <si>
    <t>Suburban Office Mid-Rise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</si>
</sst>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h:mm\ AM/PM;@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indexed="9"/>
      <name val="Aptos Display"/>
      <family val="2"/>
      <scheme val="major"/>
    </font>
    <font>
      <sz val="10"/>
      <name val="Aptos Display"/>
      <family val="2"/>
      <scheme val="major"/>
    </font>
    <font>
      <b/>
      <sz val="10"/>
      <color indexed="9"/>
      <name val="Aptos Display"/>
      <family val="2"/>
      <scheme val="major"/>
    </font>
    <font>
      <b/>
      <sz val="10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0"/>
      <color indexed="20"/>
      <name val="Aptos Display"/>
      <family val="2"/>
      <scheme val="major"/>
    </font>
    <font>
      <b/>
      <sz val="10"/>
      <color indexed="10"/>
      <name val="Aptos Display"/>
      <family val="2"/>
      <scheme val="major"/>
    </font>
    <font>
      <b/>
      <u/>
      <sz val="12"/>
      <name val="Aptos Display"/>
      <family val="2"/>
      <scheme val="major"/>
    </font>
    <font>
      <b/>
      <sz val="12"/>
      <name val="Aptos Display"/>
      <family val="2"/>
      <scheme val="major"/>
    </font>
    <font>
      <b/>
      <i/>
      <sz val="10"/>
      <name val="Aptos Display"/>
      <family val="2"/>
      <scheme val="major"/>
    </font>
    <font>
      <b/>
      <i/>
      <sz val="8"/>
      <name val="Aptos Display"/>
      <family val="2"/>
      <scheme val="major"/>
    </font>
    <font>
      <b/>
      <u/>
      <sz val="9"/>
      <name val="Aptos Display"/>
      <family val="2"/>
      <scheme val="major"/>
    </font>
    <font>
      <i/>
      <sz val="8"/>
      <name val="Aptos Display"/>
      <family val="2"/>
      <scheme val="major"/>
    </font>
    <font>
      <b/>
      <i/>
      <sz val="10"/>
      <color indexed="10"/>
      <name val="Aptos Display"/>
      <family val="2"/>
      <scheme val="major"/>
    </font>
    <font>
      <sz val="12"/>
      <color rgb="FF221E1F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i/>
      <sz val="8"/>
      <color theme="0"/>
      <name val="Aptos Display"/>
      <family val="2"/>
      <scheme val="major"/>
    </font>
    <font>
      <sz val="10"/>
      <color rgb="FF221E1F"/>
      <name val="Aptos Display"/>
      <family val="2"/>
      <scheme val="major"/>
    </font>
    <font>
      <b/>
      <sz val="8"/>
      <name val="Aptos Display"/>
      <family val="2"/>
      <scheme val="major"/>
    </font>
    <font>
      <sz val="8"/>
      <name val="Aptos Display"/>
      <family val="2"/>
      <scheme val="major"/>
    </font>
    <font>
      <i/>
      <sz val="9"/>
      <name val="Aptos Display"/>
      <family val="2"/>
      <scheme val="major"/>
    </font>
    <font>
      <sz val="11"/>
      <name val="Aptos Display"/>
      <family val="2"/>
      <scheme val="major"/>
    </font>
    <font>
      <b/>
      <u/>
      <sz val="10"/>
      <name val="Aptos Display"/>
      <family val="2"/>
      <scheme val="major"/>
    </font>
    <font>
      <sz val="9"/>
      <name val="Aptos Display"/>
      <family val="2"/>
      <scheme val="major"/>
    </font>
    <font>
      <b/>
      <sz val="9"/>
      <name val="Aptos Display"/>
      <family val="2"/>
      <scheme val="major"/>
    </font>
    <font>
      <i/>
      <sz val="10"/>
      <name val="Aptos Display"/>
      <family val="2"/>
      <scheme val="major"/>
    </font>
    <font>
      <b/>
      <sz val="11"/>
      <name val="Aptos Display"/>
      <family val="2"/>
      <scheme val="major"/>
    </font>
    <font>
      <sz val="10"/>
      <color theme="0"/>
      <name val="Aptos Display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horizontal="centerContinuous" vertical="center" wrapText="1"/>
    </xf>
    <xf numFmtId="2" fontId="4" fillId="3" borderId="0" xfId="0" applyNumberFormat="1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2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64" fontId="3" fillId="4" borderId="1" xfId="0" applyNumberFormat="1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165" fontId="3" fillId="3" borderId="0" xfId="0" applyNumberFormat="1" applyFont="1" applyFill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right" vertical="center"/>
    </xf>
    <xf numFmtId="2" fontId="3" fillId="3" borderId="0" xfId="0" applyNumberFormat="1" applyFont="1" applyFill="1" applyAlignment="1">
      <alignment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8" xfId="0" applyNumberFormat="1" applyFont="1" applyFill="1" applyBorder="1" applyAlignment="1">
      <alignment horizontal="center" vertical="center"/>
    </xf>
    <xf numFmtId="2" fontId="11" fillId="3" borderId="9" xfId="0" applyNumberFormat="1" applyFont="1" applyFill="1" applyBorder="1" applyAlignment="1">
      <alignment horizontal="center" vertical="center"/>
    </xf>
    <xf numFmtId="2" fontId="11" fillId="3" borderId="10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2" fontId="12" fillId="3" borderId="13" xfId="0" applyNumberFormat="1" applyFont="1" applyFill="1" applyBorder="1" applyAlignment="1">
      <alignment horizontal="center" vertical="center" wrapText="1"/>
    </xf>
    <xf numFmtId="2" fontId="12" fillId="3" borderId="14" xfId="0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2" fontId="12" fillId="3" borderId="15" xfId="0" applyNumberFormat="1" applyFont="1" applyFill="1" applyBorder="1" applyAlignment="1">
      <alignment horizontal="center" vertical="center" wrapText="1"/>
    </xf>
    <xf numFmtId="2" fontId="12" fillId="3" borderId="16" xfId="0" applyNumberFormat="1" applyFont="1" applyFill="1" applyBorder="1" applyAlignment="1">
      <alignment horizontal="center" vertical="center"/>
    </xf>
    <xf numFmtId="2" fontId="12" fillId="3" borderId="14" xfId="0" applyNumberFormat="1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2" fontId="12" fillId="3" borderId="17" xfId="0" applyNumberFormat="1" applyFont="1" applyFill="1" applyBorder="1" applyAlignment="1">
      <alignment horizontal="center" vertical="center"/>
    </xf>
    <xf numFmtId="2" fontId="12" fillId="3" borderId="18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2" fontId="12" fillId="3" borderId="20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2" fontId="12" fillId="3" borderId="21" xfId="0" applyNumberFormat="1" applyFont="1" applyFill="1" applyBorder="1" applyAlignment="1">
      <alignment horizontal="center" vertical="center"/>
    </xf>
    <xf numFmtId="2" fontId="12" fillId="3" borderId="22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2" fontId="15" fillId="3" borderId="18" xfId="0" applyNumberFormat="1" applyFont="1" applyFill="1" applyBorder="1" applyAlignment="1">
      <alignment horizontal="centerContinuous" vertical="center"/>
    </xf>
    <xf numFmtId="0" fontId="3" fillId="3" borderId="24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vertical="center" wrapText="1"/>
    </xf>
    <xf numFmtId="1" fontId="3" fillId="3" borderId="27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2" fontId="18" fillId="3" borderId="28" xfId="0" applyNumberFormat="1" applyFont="1" applyFill="1" applyBorder="1" applyAlignment="1">
      <alignment horizontal="left" vertical="center"/>
    </xf>
    <xf numFmtId="2" fontId="18" fillId="3" borderId="29" xfId="0" applyNumberFormat="1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vertical="center" wrapText="1"/>
    </xf>
    <xf numFmtId="0" fontId="17" fillId="6" borderId="12" xfId="0" applyFont="1" applyFill="1" applyBorder="1" applyAlignment="1">
      <alignment vertical="center" wrapText="1"/>
    </xf>
    <xf numFmtId="1" fontId="3" fillId="6" borderId="27" xfId="0" applyNumberFormat="1" applyFont="1" applyFill="1" applyBorder="1" applyAlignment="1" applyProtection="1">
      <alignment horizontal="center" vertical="center"/>
      <protection locked="0"/>
    </xf>
    <xf numFmtId="1" fontId="3" fillId="6" borderId="3" xfId="0" applyNumberFormat="1" applyFont="1" applyFill="1" applyBorder="1" applyAlignment="1" applyProtection="1">
      <alignment horizontal="center" vertical="center"/>
      <protection locked="0"/>
    </xf>
    <xf numFmtId="0" fontId="6" fillId="6" borderId="17" xfId="0" applyFont="1" applyFill="1" applyBorder="1" applyAlignment="1">
      <alignment horizontal="left" vertical="center"/>
    </xf>
    <xf numFmtId="0" fontId="6" fillId="6" borderId="18" xfId="0" applyFont="1" applyFill="1" applyBorder="1" applyAlignment="1">
      <alignment horizontal="left" vertical="center"/>
    </xf>
    <xf numFmtId="0" fontId="3" fillId="6" borderId="24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19" fillId="6" borderId="31" xfId="0" applyFont="1" applyFill="1" applyBorder="1" applyAlignment="1">
      <alignment vertical="center" wrapText="1"/>
    </xf>
    <xf numFmtId="0" fontId="6" fillId="6" borderId="32" xfId="0" applyFont="1" applyFill="1" applyBorder="1" applyAlignment="1">
      <alignment vertical="center" wrapText="1"/>
    </xf>
    <xf numFmtId="1" fontId="3" fillId="6" borderId="33" xfId="0" applyNumberFormat="1" applyFont="1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>
      <alignment horizontal="center" vertical="center"/>
    </xf>
    <xf numFmtId="1" fontId="3" fillId="6" borderId="35" xfId="0" applyNumberFormat="1" applyFont="1" applyFill="1" applyBorder="1" applyAlignment="1" applyProtection="1">
      <alignment horizontal="center" vertical="center"/>
      <protection locked="0"/>
    </xf>
    <xf numFmtId="0" fontId="6" fillId="6" borderId="36" xfId="0" applyFont="1" applyFill="1" applyBorder="1" applyAlignment="1">
      <alignment horizontal="left" vertical="center"/>
    </xf>
    <xf numFmtId="0" fontId="6" fillId="6" borderId="37" xfId="0" applyFont="1" applyFill="1" applyBorder="1" applyAlignment="1">
      <alignment horizontal="left" vertical="center"/>
    </xf>
    <xf numFmtId="0" fontId="3" fillId="6" borderId="38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right" vertical="center"/>
    </xf>
    <xf numFmtId="1" fontId="3" fillId="3" borderId="38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1" fontId="3" fillId="3" borderId="39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20" fillId="3" borderId="39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9" fontId="3" fillId="3" borderId="23" xfId="1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vertical="center"/>
    </xf>
    <xf numFmtId="0" fontId="3" fillId="3" borderId="40" xfId="0" applyFont="1" applyFill="1" applyBorder="1" applyAlignment="1">
      <alignment vertical="center"/>
    </xf>
    <xf numFmtId="0" fontId="16" fillId="6" borderId="31" xfId="0" applyFont="1" applyFill="1" applyBorder="1" applyAlignment="1">
      <alignment vertical="center" wrapText="1"/>
    </xf>
    <xf numFmtId="0" fontId="17" fillId="6" borderId="32" xfId="0" applyFont="1" applyFill="1" applyBorder="1" applyAlignment="1">
      <alignment vertical="center" wrapText="1"/>
    </xf>
    <xf numFmtId="0" fontId="22" fillId="3" borderId="11" xfId="0" applyFont="1" applyFill="1" applyBorder="1" applyAlignment="1">
      <alignment vertical="center"/>
    </xf>
    <xf numFmtId="0" fontId="23" fillId="6" borderId="17" xfId="0" applyFont="1" applyFill="1" applyBorder="1" applyAlignment="1" applyProtection="1">
      <alignment horizontal="left" vertical="center" wrapText="1"/>
      <protection locked="0"/>
    </xf>
    <xf numFmtId="0" fontId="23" fillId="6" borderId="18" xfId="0" applyFont="1" applyFill="1" applyBorder="1" applyAlignment="1" applyProtection="1">
      <alignment horizontal="left" vertical="center" wrapText="1"/>
      <protection locked="0"/>
    </xf>
    <xf numFmtId="0" fontId="16" fillId="3" borderId="31" xfId="0" applyFont="1" applyFill="1" applyBorder="1" applyAlignment="1">
      <alignment vertical="center" wrapText="1"/>
    </xf>
    <xf numFmtId="0" fontId="17" fillId="3" borderId="32" xfId="0" applyFont="1" applyFill="1" applyBorder="1" applyAlignment="1">
      <alignment vertical="center" wrapText="1"/>
    </xf>
    <xf numFmtId="1" fontId="3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3" borderId="36" xfId="0" applyFont="1" applyFill="1" applyBorder="1" applyAlignment="1" applyProtection="1">
      <alignment horizontal="left" vertical="center" wrapText="1"/>
      <protection locked="0"/>
    </xf>
    <xf numFmtId="0" fontId="23" fillId="3" borderId="37" xfId="0" applyFont="1" applyFill="1" applyBorder="1" applyAlignment="1" applyProtection="1">
      <alignment horizontal="left" vertical="center" wrapText="1"/>
      <protection locked="0"/>
    </xf>
    <xf numFmtId="0" fontId="3" fillId="3" borderId="38" xfId="0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Continuous" vertical="center"/>
    </xf>
    <xf numFmtId="2" fontId="11" fillId="3" borderId="8" xfId="0" applyNumberFormat="1" applyFont="1" applyFill="1" applyBorder="1" applyAlignment="1">
      <alignment horizontal="centerContinuous" vertical="center"/>
    </xf>
    <xf numFmtId="0" fontId="11" fillId="3" borderId="9" xfId="0" applyFont="1" applyFill="1" applyBorder="1" applyAlignment="1">
      <alignment horizontal="centerContinuous" vertical="center"/>
    </xf>
    <xf numFmtId="2" fontId="11" fillId="3" borderId="41" xfId="0" applyNumberFormat="1" applyFont="1" applyFill="1" applyBorder="1" applyAlignment="1">
      <alignment horizontal="centerContinuous" vertical="center"/>
    </xf>
    <xf numFmtId="2" fontId="11" fillId="3" borderId="42" xfId="0" applyNumberFormat="1" applyFont="1" applyFill="1" applyBorder="1" applyAlignment="1">
      <alignment horizontal="centerContinuous" vertical="center"/>
    </xf>
    <xf numFmtId="0" fontId="3" fillId="3" borderId="0" xfId="0" applyFont="1" applyFill="1" applyAlignment="1">
      <alignment horizontal="center" vertical="center" wrapText="1"/>
    </xf>
    <xf numFmtId="2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2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17" xfId="0" applyFont="1" applyFill="1" applyBorder="1" applyAlignment="1" applyProtection="1">
      <alignment horizontal="left" vertical="center" wrapText="1"/>
      <protection locked="0"/>
    </xf>
    <xf numFmtId="0" fontId="23" fillId="3" borderId="18" xfId="0" applyFont="1" applyFill="1" applyBorder="1" applyAlignment="1" applyProtection="1">
      <alignment horizontal="left" vertical="center" wrapText="1"/>
      <protection locked="0"/>
    </xf>
    <xf numFmtId="0" fontId="23" fillId="3" borderId="17" xfId="0" applyFont="1" applyFill="1" applyBorder="1" applyAlignment="1">
      <alignment horizontal="left" vertical="center" wrapText="1"/>
    </xf>
    <xf numFmtId="0" fontId="23" fillId="3" borderId="18" xfId="0" applyFont="1" applyFill="1" applyBorder="1" applyAlignment="1">
      <alignment horizontal="left" vertical="center" wrapText="1"/>
    </xf>
    <xf numFmtId="0" fontId="23" fillId="6" borderId="17" xfId="0" applyFont="1" applyFill="1" applyBorder="1" applyAlignment="1">
      <alignment horizontal="left" vertical="center" wrapText="1"/>
    </xf>
    <xf numFmtId="0" fontId="23" fillId="6" borderId="18" xfId="0" applyFont="1" applyFill="1" applyBorder="1" applyAlignment="1">
      <alignment horizontal="left" vertical="center" wrapText="1"/>
    </xf>
    <xf numFmtId="0" fontId="23" fillId="6" borderId="36" xfId="0" applyFont="1" applyFill="1" applyBorder="1" applyAlignment="1">
      <alignment horizontal="left" vertical="center" wrapText="1"/>
    </xf>
    <xf numFmtId="0" fontId="23" fillId="6" borderId="37" xfId="0" applyFont="1" applyFill="1" applyBorder="1" applyAlignment="1">
      <alignment horizontal="left" vertical="center" wrapText="1"/>
    </xf>
    <xf numFmtId="2" fontId="11" fillId="3" borderId="43" xfId="0" applyNumberFormat="1" applyFont="1" applyFill="1" applyBorder="1" applyAlignment="1">
      <alignment horizontal="center" vertical="center"/>
    </xf>
    <xf numFmtId="2" fontId="11" fillId="3" borderId="44" xfId="0" applyNumberFormat="1" applyFont="1" applyFill="1" applyBorder="1" applyAlignment="1">
      <alignment horizontal="center" vertical="center"/>
    </xf>
    <xf numFmtId="2" fontId="11" fillId="3" borderId="45" xfId="0" applyNumberFormat="1" applyFont="1" applyFill="1" applyBorder="1" applyAlignment="1">
      <alignment horizontal="center" vertical="center"/>
    </xf>
    <xf numFmtId="2" fontId="11" fillId="3" borderId="46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3" fillId="3" borderId="47" xfId="0" applyFont="1" applyFill="1" applyBorder="1" applyAlignment="1">
      <alignment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/>
    </xf>
    <xf numFmtId="2" fontId="3" fillId="3" borderId="0" xfId="0" applyNumberFormat="1" applyFont="1" applyFill="1" applyAlignment="1">
      <alignment horizontal="right" vertical="center"/>
    </xf>
    <xf numFmtId="0" fontId="16" fillId="3" borderId="25" xfId="0" applyFont="1" applyFill="1" applyBorder="1" applyAlignment="1">
      <alignment horizontal="left" vertical="center" wrapText="1"/>
    </xf>
    <xf numFmtId="0" fontId="17" fillId="3" borderId="26" xfId="0" applyFont="1" applyFill="1" applyBorder="1" applyAlignment="1">
      <alignment horizontal="left" vertical="center" wrapText="1"/>
    </xf>
    <xf numFmtId="0" fontId="16" fillId="6" borderId="11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left" vertical="center" wrapText="1"/>
    </xf>
    <xf numFmtId="0" fontId="17" fillId="3" borderId="12" xfId="0" applyFont="1" applyFill="1" applyBorder="1" applyAlignment="1">
      <alignment horizontal="left" vertical="center" wrapText="1"/>
    </xf>
    <xf numFmtId="0" fontId="23" fillId="6" borderId="36" xfId="0" applyFont="1" applyFill="1" applyBorder="1" applyAlignment="1" applyProtection="1">
      <alignment horizontal="left" vertical="center" wrapText="1"/>
      <protection locked="0"/>
    </xf>
    <xf numFmtId="0" fontId="23" fillId="6" borderId="37" xfId="0" applyFont="1" applyFill="1" applyBorder="1" applyAlignment="1" applyProtection="1">
      <alignment horizontal="left" vertical="center" wrapText="1"/>
      <protection locked="0"/>
    </xf>
    <xf numFmtId="2" fontId="11" fillId="3" borderId="28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2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19" fillId="6" borderId="11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19" fillId="3" borderId="31" xfId="0" applyFont="1" applyFill="1" applyBorder="1" applyAlignment="1">
      <alignment vertical="center" wrapText="1"/>
    </xf>
    <xf numFmtId="0" fontId="6" fillId="3" borderId="32" xfId="0" applyFont="1" applyFill="1" applyBorder="1" applyAlignment="1">
      <alignment vertical="center" wrapText="1"/>
    </xf>
    <xf numFmtId="0" fontId="16" fillId="6" borderId="31" xfId="0" applyFont="1" applyFill="1" applyBorder="1" applyAlignment="1">
      <alignment horizontal="left" vertical="center" wrapText="1"/>
    </xf>
    <xf numFmtId="0" fontId="17" fillId="6" borderId="32" xfId="0" applyFont="1" applyFill="1" applyBorder="1" applyAlignment="1">
      <alignment horizontal="left" vertical="center" wrapText="1"/>
    </xf>
    <xf numFmtId="1" fontId="3" fillId="3" borderId="23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6" fillId="3" borderId="31" xfId="0" applyFont="1" applyFill="1" applyBorder="1" applyAlignment="1">
      <alignment horizontal="left" vertical="center" wrapText="1"/>
    </xf>
    <xf numFmtId="0" fontId="17" fillId="3" borderId="3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Continuous" vertical="center"/>
    </xf>
    <xf numFmtId="0" fontId="9" fillId="3" borderId="5" xfId="0" applyFont="1" applyFill="1" applyBorder="1" applyAlignment="1">
      <alignment horizontal="left" vertical="center"/>
    </xf>
    <xf numFmtId="0" fontId="9" fillId="3" borderId="48" xfId="0" applyFont="1" applyFill="1" applyBorder="1" applyAlignment="1">
      <alignment horizontal="left" vertical="center"/>
    </xf>
    <xf numFmtId="2" fontId="3" fillId="3" borderId="48" xfId="0" applyNumberFormat="1" applyFont="1" applyFill="1" applyBorder="1" applyAlignment="1">
      <alignment vertical="center"/>
    </xf>
    <xf numFmtId="0" fontId="5" fillId="3" borderId="48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9" fillId="3" borderId="39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5" fillId="3" borderId="49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2" fontId="5" fillId="3" borderId="44" xfId="0" applyNumberFormat="1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left" vertical="center"/>
    </xf>
    <xf numFmtId="1" fontId="3" fillId="3" borderId="0" xfId="1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9" fontId="3" fillId="3" borderId="0" xfId="1" applyFont="1" applyFill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3" fillId="6" borderId="11" xfId="0" applyFont="1" applyFill="1" applyBorder="1" applyAlignment="1">
      <alignment horizontal="left" vertical="center"/>
    </xf>
    <xf numFmtId="0" fontId="5" fillId="6" borderId="0" xfId="0" applyFont="1" applyFill="1" applyAlignment="1">
      <alignment vertical="center"/>
    </xf>
    <xf numFmtId="1" fontId="3" fillId="6" borderId="0" xfId="1" applyNumberFormat="1" applyFont="1" applyFill="1" applyAlignment="1">
      <alignment horizontal="center" vertical="center"/>
    </xf>
    <xf numFmtId="1" fontId="3" fillId="6" borderId="0" xfId="0" applyNumberFormat="1" applyFont="1" applyFill="1" applyAlignment="1">
      <alignment horizontal="center" vertical="center"/>
    </xf>
    <xf numFmtId="9" fontId="3" fillId="6" borderId="0" xfId="1" applyFont="1" applyFill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25" fillId="3" borderId="31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vertical="center"/>
    </xf>
    <xf numFmtId="1" fontId="3" fillId="3" borderId="34" xfId="1" applyNumberFormat="1" applyFont="1" applyFill="1" applyBorder="1" applyAlignment="1">
      <alignment horizontal="center" vertical="center"/>
    </xf>
    <xf numFmtId="1" fontId="3" fillId="3" borderId="34" xfId="0" applyNumberFormat="1" applyFont="1" applyFill="1" applyBorder="1" applyAlignment="1">
      <alignment horizontal="center" vertical="center"/>
    </xf>
    <xf numFmtId="9" fontId="3" fillId="3" borderId="0" xfId="1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left" vertical="center"/>
    </xf>
    <xf numFmtId="3" fontId="5" fillId="3" borderId="0" xfId="1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9" fontId="5" fillId="3" borderId="50" xfId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5" fillId="3" borderId="38" xfId="0" applyFont="1" applyFill="1" applyBorder="1" applyAlignment="1">
      <alignment horizontal="centerContinuous" vertical="center"/>
    </xf>
    <xf numFmtId="0" fontId="12" fillId="3" borderId="0" xfId="0" applyFont="1" applyFill="1" applyAlignment="1">
      <alignment horizontal="right" vertical="center"/>
    </xf>
    <xf numFmtId="9" fontId="5" fillId="3" borderId="0" xfId="0" applyNumberFormat="1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6" fillId="3" borderId="39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vertical="center"/>
    </xf>
    <xf numFmtId="2" fontId="5" fillId="3" borderId="19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Continuous" vertical="center"/>
    </xf>
    <xf numFmtId="0" fontId="3" fillId="3" borderId="40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left" vertical="center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>
      <alignment horizontal="centerContinuous" vertical="center"/>
    </xf>
    <xf numFmtId="2" fontId="5" fillId="3" borderId="0" xfId="0" applyNumberFormat="1" applyFont="1" applyFill="1" applyAlignment="1">
      <alignment horizontal="centerContinuous" vertical="center"/>
    </xf>
    <xf numFmtId="0" fontId="3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left" vertical="center"/>
    </xf>
    <xf numFmtId="2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2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29" fillId="3" borderId="0" xfId="0" applyFont="1" applyFill="1" applyAlignment="1">
      <alignment vertical="center"/>
    </xf>
  </cellXfs>
  <cellStyles count="2">
    <cellStyle name="Normal" xfId="0" builtinId="0"/>
    <cellStyle name="Percent" xfId="1" builtinId="5"/>
  </cellStyles>
  <dxfs count="2"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1579422</xdr:colOff>
      <xdr:row>0</xdr:row>
      <xdr:rowOff>6350</xdr:rowOff>
    </xdr:from>
    <xdr:to>
      <xdr:col>7</xdr:col>
      <xdr:colOff>3089275</xdr:colOff>
      <xdr:row>1</xdr:row>
      <xdr:rowOff>3175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8883D0-1A2B-7E4A-B047-F9E8B8E28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9322" y="6350"/>
          <a:ext cx="1509853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660400</xdr:colOff>
      <xdr:row>211</xdr:row>
      <xdr:rowOff>25400</xdr:rowOff>
    </xdr:from>
    <xdr:to>
      <xdr:col>7</xdr:col>
      <xdr:colOff>2644775</xdr:colOff>
      <xdr:row>215</xdr:row>
      <xdr:rowOff>146051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79F669-2314-C845-A8B8-499168035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0300" y="43751500"/>
          <a:ext cx="1984375" cy="806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1925053</xdr:colOff>
      <xdr:row>0</xdr:row>
      <xdr:rowOff>609600</xdr:rowOff>
    </xdr:to>
    <xdr:pic>
      <xdr:nvPicPr>
        <xdr:cNvPr id="7" name="Picture 6" descr="logo-white">
          <a:extLst>
            <a:ext uri="{FF2B5EF4-FFF2-40B4-BE49-F238E27FC236}">
              <a16:creationId xmlns:a16="http://schemas.microsoft.com/office/drawing/2014/main" id="{84E9E836-797F-0040-80B4-71719F15A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0"/>
          <a:ext cx="1925053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acquelynawve/Library/CloudStorage/Dropbox/JAM%20OPERATIONS/Preferred/BOMA%20Miami-Dade/BMD%20TOBY%202024/TOBY%20Inspection%20Form%20-%20Industrial.xlsx" TargetMode="External"/><Relationship Id="rId1" Type="http://schemas.openxmlformats.org/officeDocument/2006/relationships/externalLinkPath" Target="TOBY%20Inspection%20Form%20-%20Industri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itas/AppData/Local/Microsoft/Windows/INetCache/Content.Outlook/JKXQPOCA/Judging%20and%20Inspection%20Sheet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. (Revised) (2)"/>
      <sheetName val="Office (Old)"/>
      <sheetName val="Office (Revised)"/>
      <sheetName val="Office Tally Sheet"/>
      <sheetName val="Office Changes Summary"/>
      <sheetName val="Ind. (Old)"/>
      <sheetName val="Ind. (Revised)"/>
      <sheetName val="Ind. Changes Summary"/>
      <sheetName val="Retail (Old)"/>
      <sheetName val="Retail (Revised)"/>
      <sheetName val="Retail Changes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ging Sheet_Office"/>
      <sheetName val="Check List_Renovated"/>
      <sheetName val="Judging Sheet_Industrial"/>
      <sheetName val="Check List_Industrial"/>
      <sheetName val="Judging Sheet_Earth"/>
      <sheetName val="DATA FIELD USE ONLY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Under 100,000 sq. ft.</v>
          </cell>
        </row>
        <row r="3">
          <cell r="A3" t="str">
            <v>100,000-249,999 sq. ft.</v>
          </cell>
        </row>
        <row r="4">
          <cell r="A4" t="str">
            <v>250,000-499,999 sq. ft.</v>
          </cell>
        </row>
        <row r="5">
          <cell r="A5" t="str">
            <v>500,000-1 million sq. ft</v>
          </cell>
        </row>
        <row r="6">
          <cell r="A6" t="str">
            <v>Over 1 Million sq. ft.</v>
          </cell>
        </row>
        <row r="7">
          <cell r="A7" t="str">
            <v>Corporate Facility</v>
          </cell>
        </row>
        <row r="8">
          <cell r="A8" t="str">
            <v>Government Building</v>
          </cell>
        </row>
        <row r="9">
          <cell r="A9" t="str">
            <v>Historical Building</v>
          </cell>
        </row>
        <row r="10">
          <cell r="A10" t="str">
            <v>Medical Office Building</v>
          </cell>
        </row>
        <row r="11">
          <cell r="A11" t="str">
            <v>Renovated Building</v>
          </cell>
        </row>
        <row r="12">
          <cell r="A12" t="str">
            <v>Suburban Office Park-Low Rise</v>
          </cell>
        </row>
        <row r="13">
          <cell r="A13" t="str">
            <v>Suburban Office Park-Mid Rise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CF733-3DB0-584C-8B4C-924D45C5DA5E}">
  <sheetPr>
    <pageSetUpPr fitToPage="1"/>
  </sheetPr>
  <dimension ref="B1:K238"/>
  <sheetViews>
    <sheetView tabSelected="1" zoomScaleNormal="100" workbookViewId="0">
      <selection activeCell="B1" sqref="B1:H1"/>
    </sheetView>
  </sheetViews>
  <sheetFormatPr baseColWidth="10" defaultColWidth="9.1640625" defaultRowHeight="13" x14ac:dyDescent="0.2"/>
  <cols>
    <col min="1" max="1" width="5.6640625" style="3" customWidth="1"/>
    <col min="2" max="2" width="47.83203125" style="3" customWidth="1"/>
    <col min="3" max="3" width="33.83203125" style="3" customWidth="1"/>
    <col min="4" max="4" width="9.83203125" style="19" customWidth="1"/>
    <col min="5" max="5" width="2.5" style="19" customWidth="1"/>
    <col min="6" max="6" width="9.83203125" style="11" customWidth="1"/>
    <col min="7" max="7" width="30" style="3" customWidth="1"/>
    <col min="8" max="8" width="46.5" style="3" customWidth="1"/>
    <col min="9" max="9" width="3.5" style="2" customWidth="1"/>
    <col min="10" max="10" width="9.6640625" style="2" bestFit="1" customWidth="1"/>
    <col min="11" max="11" width="13.6640625" style="3" bestFit="1" customWidth="1"/>
    <col min="12" max="12" width="19.83203125" style="3" bestFit="1" customWidth="1"/>
    <col min="13" max="13" width="15.5" style="3" bestFit="1" customWidth="1"/>
    <col min="14" max="14" width="12.5" style="3" bestFit="1" customWidth="1"/>
    <col min="15" max="16384" width="9.1640625" style="3"/>
  </cols>
  <sheetData>
    <row r="1" spans="2:10" ht="52.5" customHeight="1" x14ac:dyDescent="0.2">
      <c r="B1" s="1" t="s">
        <v>0</v>
      </c>
      <c r="C1" s="1"/>
      <c r="D1" s="1"/>
      <c r="E1" s="1"/>
      <c r="F1" s="1"/>
      <c r="G1" s="1"/>
      <c r="H1" s="1"/>
    </row>
    <row r="2" spans="2:10" ht="15" x14ac:dyDescent="0.2">
      <c r="B2" s="4"/>
      <c r="C2" s="4"/>
      <c r="D2" s="5"/>
      <c r="E2" s="5"/>
      <c r="F2" s="6"/>
      <c r="G2" s="6"/>
      <c r="H2" s="7"/>
    </row>
    <row r="3" spans="2:10" x14ac:dyDescent="0.2">
      <c r="B3" s="8"/>
      <c r="C3" s="9"/>
      <c r="D3" s="10"/>
      <c r="E3" s="10"/>
      <c r="G3" s="9"/>
    </row>
    <row r="4" spans="2:10" ht="15" customHeight="1" x14ac:dyDescent="0.2">
      <c r="B4" s="9" t="s">
        <v>1</v>
      </c>
      <c r="C4" s="12"/>
      <c r="D4" s="13"/>
      <c r="E4" s="13"/>
      <c r="F4" s="13"/>
      <c r="G4" s="9" t="s">
        <v>2</v>
      </c>
      <c r="H4" s="14"/>
    </row>
    <row r="5" spans="2:10" ht="15" customHeight="1" x14ac:dyDescent="0.2">
      <c r="B5" s="9" t="s">
        <v>3</v>
      </c>
      <c r="C5" s="12"/>
      <c r="D5" s="15"/>
      <c r="E5" s="15"/>
      <c r="F5" s="15"/>
      <c r="G5" s="9" t="s">
        <v>4</v>
      </c>
      <c r="H5" s="16"/>
    </row>
    <row r="6" spans="2:10" ht="15" customHeight="1" x14ac:dyDescent="0.2">
      <c r="B6" s="9" t="s">
        <v>5</v>
      </c>
      <c r="C6" s="12"/>
      <c r="D6" s="15"/>
      <c r="E6" s="15"/>
      <c r="F6" s="15"/>
      <c r="G6" s="9"/>
      <c r="H6" s="17"/>
    </row>
    <row r="7" spans="2:10" ht="15" customHeight="1" x14ac:dyDescent="0.2">
      <c r="B7" s="9" t="s">
        <v>6</v>
      </c>
      <c r="C7" s="12"/>
      <c r="D7" s="15"/>
      <c r="E7" s="15"/>
      <c r="F7" s="15"/>
      <c r="G7" s="9"/>
      <c r="H7" s="17"/>
    </row>
    <row r="8" spans="2:10" x14ac:dyDescent="0.2">
      <c r="B8" s="18"/>
    </row>
    <row r="9" spans="2:10" ht="97.5" customHeight="1" x14ac:dyDescent="0.2">
      <c r="B9" s="20" t="s">
        <v>7</v>
      </c>
      <c r="C9" s="21"/>
      <c r="D9" s="21"/>
      <c r="E9" s="21"/>
      <c r="F9" s="21"/>
      <c r="G9" s="21"/>
      <c r="H9" s="22"/>
    </row>
    <row r="10" spans="2:10" ht="16" thickBot="1" x14ac:dyDescent="0.25">
      <c r="B10" s="23"/>
    </row>
    <row r="11" spans="2:10" ht="16.5" customHeight="1" thickBot="1" x14ac:dyDescent="0.25">
      <c r="B11" s="24" t="s">
        <v>8</v>
      </c>
      <c r="C11" s="25"/>
      <c r="D11" s="26"/>
      <c r="E11" s="27"/>
      <c r="F11" s="28"/>
      <c r="G11" s="26" t="s">
        <v>9</v>
      </c>
      <c r="H11" s="29"/>
      <c r="I11" s="30"/>
    </row>
    <row r="12" spans="2:10" x14ac:dyDescent="0.2">
      <c r="B12" s="31"/>
      <c r="C12" s="32"/>
      <c r="D12" s="33" t="s">
        <v>10</v>
      </c>
      <c r="E12" s="34"/>
      <c r="F12" s="35" t="s">
        <v>11</v>
      </c>
      <c r="G12" s="36" t="s">
        <v>12</v>
      </c>
      <c r="H12" s="37"/>
      <c r="I12" s="30"/>
    </row>
    <row r="13" spans="2:10" ht="14" thickBot="1" x14ac:dyDescent="0.25">
      <c r="B13" s="31"/>
      <c r="C13" s="32"/>
      <c r="D13" s="38"/>
      <c r="E13" s="34"/>
      <c r="F13" s="39"/>
      <c r="G13" s="40"/>
      <c r="H13" s="41"/>
      <c r="I13" s="30"/>
      <c r="J13" s="42"/>
    </row>
    <row r="14" spans="2:10" ht="14" thickBot="1" x14ac:dyDescent="0.25">
      <c r="B14" s="31"/>
      <c r="C14" s="32"/>
      <c r="D14" s="43"/>
      <c r="E14" s="44"/>
      <c r="F14" s="45"/>
      <c r="G14" s="46"/>
      <c r="H14" s="47"/>
      <c r="J14" s="48" t="s">
        <v>13</v>
      </c>
    </row>
    <row r="15" spans="2:10" x14ac:dyDescent="0.2">
      <c r="B15" s="49"/>
      <c r="D15" s="50"/>
      <c r="E15" s="51"/>
      <c r="F15" s="52"/>
      <c r="G15" s="53" t="s">
        <v>14</v>
      </c>
      <c r="H15" s="54"/>
      <c r="J15" s="55"/>
    </row>
    <row r="16" spans="2:10" ht="15" customHeight="1" x14ac:dyDescent="0.2">
      <c r="B16" s="56" t="s">
        <v>15</v>
      </c>
      <c r="C16" s="57"/>
      <c r="D16" s="58">
        <v>5</v>
      </c>
      <c r="E16" s="11"/>
      <c r="F16" s="59">
        <f>IF(D16=0,0,5)</f>
        <v>5</v>
      </c>
      <c r="G16" s="60"/>
      <c r="H16" s="61"/>
      <c r="J16" s="62" t="s">
        <v>16</v>
      </c>
    </row>
    <row r="17" spans="2:10" ht="15" customHeight="1" x14ac:dyDescent="0.2">
      <c r="B17" s="63" t="s">
        <v>17</v>
      </c>
      <c r="C17" s="64"/>
      <c r="D17" s="65">
        <v>5</v>
      </c>
      <c r="E17" s="11"/>
      <c r="F17" s="66">
        <f>IF(D17=0,0,5)</f>
        <v>5</v>
      </c>
      <c r="G17" s="67"/>
      <c r="H17" s="68"/>
      <c r="J17" s="69" t="s">
        <v>18</v>
      </c>
    </row>
    <row r="18" spans="2:10" ht="15" customHeight="1" x14ac:dyDescent="0.2">
      <c r="B18" s="70" t="s">
        <v>19</v>
      </c>
      <c r="C18" s="71"/>
      <c r="D18" s="58">
        <v>5</v>
      </c>
      <c r="E18" s="11"/>
      <c r="F18" s="59">
        <f t="shared" ref="F18:F26" si="0">IF(D18=0,0,5)</f>
        <v>5</v>
      </c>
      <c r="G18" s="72"/>
      <c r="H18" s="73"/>
      <c r="J18" s="55" t="s">
        <v>18</v>
      </c>
    </row>
    <row r="19" spans="2:10" ht="15" customHeight="1" x14ac:dyDescent="0.2">
      <c r="B19" s="63" t="s">
        <v>20</v>
      </c>
      <c r="C19" s="64"/>
      <c r="D19" s="65">
        <v>5</v>
      </c>
      <c r="E19" s="11"/>
      <c r="F19" s="66">
        <f t="shared" si="0"/>
        <v>5</v>
      </c>
      <c r="G19" s="67"/>
      <c r="H19" s="68"/>
      <c r="J19" s="69" t="s">
        <v>18</v>
      </c>
    </row>
    <row r="20" spans="2:10" ht="15" customHeight="1" x14ac:dyDescent="0.2">
      <c r="B20" s="70" t="s">
        <v>21</v>
      </c>
      <c r="C20" s="71"/>
      <c r="D20" s="58">
        <v>5</v>
      </c>
      <c r="E20" s="11"/>
      <c r="F20" s="59">
        <f t="shared" si="0"/>
        <v>5</v>
      </c>
      <c r="G20" s="72"/>
      <c r="H20" s="73"/>
      <c r="J20" s="55" t="s">
        <v>18</v>
      </c>
    </row>
    <row r="21" spans="2:10" ht="15" customHeight="1" x14ac:dyDescent="0.2">
      <c r="B21" s="63" t="s">
        <v>22</v>
      </c>
      <c r="C21" s="64"/>
      <c r="D21" s="65">
        <v>5</v>
      </c>
      <c r="E21" s="11"/>
      <c r="F21" s="66">
        <f t="shared" si="0"/>
        <v>5</v>
      </c>
      <c r="G21" s="67"/>
      <c r="H21" s="68"/>
      <c r="J21" s="69" t="s">
        <v>18</v>
      </c>
    </row>
    <row r="22" spans="2:10" ht="15" customHeight="1" x14ac:dyDescent="0.2">
      <c r="B22" s="70" t="s">
        <v>23</v>
      </c>
      <c r="C22" s="71"/>
      <c r="D22" s="58">
        <v>5</v>
      </c>
      <c r="E22" s="11"/>
      <c r="F22" s="59">
        <f t="shared" si="0"/>
        <v>5</v>
      </c>
      <c r="G22" s="72"/>
      <c r="H22" s="73"/>
      <c r="J22" s="55" t="s">
        <v>18</v>
      </c>
    </row>
    <row r="23" spans="2:10" ht="15" customHeight="1" x14ac:dyDescent="0.2">
      <c r="B23" s="63" t="s">
        <v>24</v>
      </c>
      <c r="C23" s="64"/>
      <c r="D23" s="65">
        <v>5</v>
      </c>
      <c r="E23" s="11"/>
      <c r="F23" s="66">
        <f t="shared" si="0"/>
        <v>5</v>
      </c>
      <c r="G23" s="67"/>
      <c r="H23" s="68"/>
      <c r="J23" s="69" t="s">
        <v>18</v>
      </c>
    </row>
    <row r="24" spans="2:10" ht="15" customHeight="1" x14ac:dyDescent="0.2">
      <c r="B24" s="70" t="s">
        <v>25</v>
      </c>
      <c r="C24" s="71"/>
      <c r="D24" s="58">
        <v>5</v>
      </c>
      <c r="E24" s="11"/>
      <c r="F24" s="59">
        <f t="shared" si="0"/>
        <v>5</v>
      </c>
      <c r="G24" s="72"/>
      <c r="H24" s="73"/>
      <c r="J24" s="55" t="s">
        <v>18</v>
      </c>
    </row>
    <row r="25" spans="2:10" ht="15" customHeight="1" x14ac:dyDescent="0.2">
      <c r="B25" s="63" t="s">
        <v>26</v>
      </c>
      <c r="C25" s="64"/>
      <c r="D25" s="65">
        <v>5</v>
      </c>
      <c r="E25" s="11"/>
      <c r="F25" s="66">
        <f>IF(D25=0,0,5)</f>
        <v>5</v>
      </c>
      <c r="G25" s="67"/>
      <c r="H25" s="68"/>
      <c r="J25" s="69" t="s">
        <v>18</v>
      </c>
    </row>
    <row r="26" spans="2:10" ht="15" customHeight="1" x14ac:dyDescent="0.2">
      <c r="B26" s="70" t="s">
        <v>27</v>
      </c>
      <c r="C26" s="71"/>
      <c r="D26" s="58">
        <v>5</v>
      </c>
      <c r="E26" s="11"/>
      <c r="F26" s="59">
        <f t="shared" si="0"/>
        <v>5</v>
      </c>
      <c r="G26" s="72"/>
      <c r="H26" s="73"/>
      <c r="J26" s="55" t="s">
        <v>18</v>
      </c>
    </row>
    <row r="27" spans="2:10" ht="15" customHeight="1" thickBot="1" x14ac:dyDescent="0.25">
      <c r="B27" s="74"/>
      <c r="C27" s="75"/>
      <c r="D27" s="76"/>
      <c r="E27" s="77"/>
      <c r="F27" s="78"/>
      <c r="G27" s="79"/>
      <c r="H27" s="80"/>
      <c r="J27" s="81"/>
    </row>
    <row r="28" spans="2:10" ht="13.5" customHeight="1" thickTop="1" thickBot="1" x14ac:dyDescent="0.25">
      <c r="B28" s="82"/>
      <c r="C28" s="9" t="s">
        <v>28</v>
      </c>
      <c r="D28" s="83">
        <f>SUMIF(D16:D27,"&gt;0",D16:D27)</f>
        <v>55</v>
      </c>
      <c r="E28" s="84" t="s">
        <v>29</v>
      </c>
      <c r="F28" s="85">
        <f>SUM(F16:F27)</f>
        <v>55</v>
      </c>
      <c r="G28" s="86"/>
      <c r="H28" s="87"/>
      <c r="I28" s="30"/>
    </row>
    <row r="29" spans="2:10" ht="14" thickBot="1" x14ac:dyDescent="0.25">
      <c r="B29" s="88"/>
      <c r="C29" s="89" t="s">
        <v>30</v>
      </c>
      <c r="D29" s="90">
        <f>IF(F28=0, 0, (D28/F28))</f>
        <v>1</v>
      </c>
      <c r="E29" s="84"/>
      <c r="F29" s="84"/>
      <c r="G29" s="91"/>
      <c r="H29" s="92"/>
    </row>
    <row r="30" spans="2:10" ht="16" thickBot="1" x14ac:dyDescent="0.25">
      <c r="B30" s="23"/>
    </row>
    <row r="31" spans="2:10" ht="14" thickBot="1" x14ac:dyDescent="0.25">
      <c r="B31" s="24" t="s">
        <v>31</v>
      </c>
      <c r="C31" s="25"/>
      <c r="D31" s="26"/>
      <c r="E31" s="27"/>
      <c r="F31" s="28"/>
      <c r="G31" s="26" t="s">
        <v>9</v>
      </c>
      <c r="H31" s="29"/>
    </row>
    <row r="32" spans="2:10" x14ac:dyDescent="0.2">
      <c r="B32" s="31"/>
      <c r="C32" s="32"/>
      <c r="D32" s="33" t="s">
        <v>10</v>
      </c>
      <c r="E32" s="34"/>
      <c r="F32" s="35" t="s">
        <v>11</v>
      </c>
      <c r="G32" s="36" t="s">
        <v>12</v>
      </c>
      <c r="H32" s="37"/>
    </row>
    <row r="33" spans="2:10" ht="14" thickBot="1" x14ac:dyDescent="0.25">
      <c r="B33" s="31"/>
      <c r="C33" s="32"/>
      <c r="D33" s="38"/>
      <c r="E33" s="34"/>
      <c r="F33" s="39"/>
      <c r="G33" s="40"/>
      <c r="H33" s="41"/>
    </row>
    <row r="34" spans="2:10" ht="14" thickBot="1" x14ac:dyDescent="0.25">
      <c r="B34" s="31"/>
      <c r="C34" s="32"/>
      <c r="D34" s="43"/>
      <c r="E34" s="44"/>
      <c r="F34" s="45"/>
      <c r="G34" s="46"/>
      <c r="H34" s="47"/>
      <c r="J34" s="48" t="s">
        <v>13</v>
      </c>
    </row>
    <row r="35" spans="2:10" x14ac:dyDescent="0.2">
      <c r="B35" s="49"/>
      <c r="D35" s="50"/>
      <c r="E35" s="51"/>
      <c r="F35" s="52"/>
      <c r="G35" s="53" t="s">
        <v>14</v>
      </c>
      <c r="H35" s="54"/>
      <c r="J35" s="55"/>
    </row>
    <row r="36" spans="2:10" ht="15" customHeight="1" x14ac:dyDescent="0.2">
      <c r="B36" s="56" t="s">
        <v>32</v>
      </c>
      <c r="C36" s="57"/>
      <c r="D36" s="58">
        <v>5</v>
      </c>
      <c r="E36" s="11"/>
      <c r="F36" s="59">
        <f t="shared" ref="F36:F40" si="1">IF(D36=0,0,5)</f>
        <v>5</v>
      </c>
      <c r="G36" s="60"/>
      <c r="H36" s="61"/>
      <c r="J36" s="62" t="s">
        <v>18</v>
      </c>
    </row>
    <row r="37" spans="2:10" ht="15" customHeight="1" x14ac:dyDescent="0.2">
      <c r="B37" s="63" t="s">
        <v>33</v>
      </c>
      <c r="C37" s="64"/>
      <c r="D37" s="65">
        <v>5</v>
      </c>
      <c r="E37" s="11"/>
      <c r="F37" s="66">
        <f t="shared" si="1"/>
        <v>5</v>
      </c>
      <c r="G37" s="67"/>
      <c r="H37" s="68"/>
      <c r="J37" s="69" t="s">
        <v>18</v>
      </c>
    </row>
    <row r="38" spans="2:10" ht="15" customHeight="1" x14ac:dyDescent="0.2">
      <c r="B38" s="70" t="s">
        <v>34</v>
      </c>
      <c r="C38" s="71"/>
      <c r="D38" s="58">
        <v>5</v>
      </c>
      <c r="E38" s="11"/>
      <c r="F38" s="59">
        <f t="shared" si="1"/>
        <v>5</v>
      </c>
      <c r="G38" s="72"/>
      <c r="H38" s="73"/>
      <c r="J38" s="55" t="s">
        <v>18</v>
      </c>
    </row>
    <row r="39" spans="2:10" ht="15" customHeight="1" x14ac:dyDescent="0.2">
      <c r="B39" s="63" t="s">
        <v>35</v>
      </c>
      <c r="C39" s="64"/>
      <c r="D39" s="65">
        <v>5</v>
      </c>
      <c r="E39" s="11"/>
      <c r="F39" s="66">
        <f t="shared" si="1"/>
        <v>5</v>
      </c>
      <c r="G39" s="67"/>
      <c r="H39" s="68"/>
      <c r="J39" s="69" t="s">
        <v>18</v>
      </c>
    </row>
    <row r="40" spans="2:10" ht="15" customHeight="1" x14ac:dyDescent="0.2">
      <c r="B40" s="70" t="s">
        <v>36</v>
      </c>
      <c r="C40" s="71"/>
      <c r="D40" s="58">
        <v>5</v>
      </c>
      <c r="E40" s="11"/>
      <c r="F40" s="59">
        <f t="shared" si="1"/>
        <v>5</v>
      </c>
      <c r="G40" s="72"/>
      <c r="H40" s="73"/>
      <c r="J40" s="55" t="s">
        <v>18</v>
      </c>
    </row>
    <row r="41" spans="2:10" ht="15" customHeight="1" thickBot="1" x14ac:dyDescent="0.25">
      <c r="B41" s="93"/>
      <c r="C41" s="94"/>
      <c r="D41" s="76"/>
      <c r="E41" s="77"/>
      <c r="F41" s="78"/>
      <c r="G41" s="79"/>
      <c r="H41" s="80"/>
      <c r="J41" s="81"/>
    </row>
    <row r="42" spans="2:10" ht="13.5" customHeight="1" thickTop="1" thickBot="1" x14ac:dyDescent="0.25">
      <c r="B42" s="82"/>
      <c r="C42" s="9" t="s">
        <v>28</v>
      </c>
      <c r="D42" s="83">
        <f>SUMIF(D36:D41,"&gt;0",D36:D41)</f>
        <v>25</v>
      </c>
      <c r="E42" s="84" t="s">
        <v>29</v>
      </c>
      <c r="F42" s="85">
        <f>SUM(F36:F41)</f>
        <v>25</v>
      </c>
      <c r="G42" s="86"/>
      <c r="H42" s="87"/>
      <c r="I42" s="30"/>
    </row>
    <row r="43" spans="2:10" ht="14" thickBot="1" x14ac:dyDescent="0.25">
      <c r="B43" s="88"/>
      <c r="C43" s="89" t="s">
        <v>30</v>
      </c>
      <c r="D43" s="90">
        <f>IF(F42=0, 0, (D42/F42))</f>
        <v>1</v>
      </c>
      <c r="E43" s="84"/>
      <c r="F43" s="84"/>
      <c r="G43" s="91"/>
      <c r="H43" s="92"/>
    </row>
    <row r="44" spans="2:10" ht="16" thickBot="1" x14ac:dyDescent="0.25">
      <c r="B44" s="23"/>
    </row>
    <row r="45" spans="2:10" ht="16.5" customHeight="1" thickBot="1" x14ac:dyDescent="0.25">
      <c r="B45" s="24" t="s">
        <v>37</v>
      </c>
      <c r="C45" s="25"/>
      <c r="D45" s="26"/>
      <c r="E45" s="27"/>
      <c r="F45" s="28"/>
      <c r="G45" s="26" t="s">
        <v>9</v>
      </c>
      <c r="H45" s="29"/>
    </row>
    <row r="46" spans="2:10" x14ac:dyDescent="0.2">
      <c r="B46" s="31"/>
      <c r="C46" s="32"/>
      <c r="D46" s="33" t="s">
        <v>10</v>
      </c>
      <c r="E46" s="34"/>
      <c r="F46" s="35" t="s">
        <v>11</v>
      </c>
      <c r="G46" s="36" t="s">
        <v>12</v>
      </c>
      <c r="H46" s="37"/>
    </row>
    <row r="47" spans="2:10" ht="14" thickBot="1" x14ac:dyDescent="0.25">
      <c r="B47" s="31"/>
      <c r="C47" s="32"/>
      <c r="D47" s="38"/>
      <c r="E47" s="34"/>
      <c r="F47" s="39"/>
      <c r="G47" s="40"/>
      <c r="H47" s="41"/>
    </row>
    <row r="48" spans="2:10" ht="14" thickBot="1" x14ac:dyDescent="0.25">
      <c r="B48" s="31"/>
      <c r="C48" s="32"/>
      <c r="D48" s="43"/>
      <c r="E48" s="44"/>
      <c r="F48" s="45"/>
      <c r="G48" s="46"/>
      <c r="H48" s="47"/>
      <c r="J48" s="48" t="s">
        <v>13</v>
      </c>
    </row>
    <row r="49" spans="2:10" x14ac:dyDescent="0.2">
      <c r="B49" s="49"/>
      <c r="D49" s="50"/>
      <c r="E49" s="51"/>
      <c r="F49" s="52"/>
      <c r="G49" s="53" t="s">
        <v>14</v>
      </c>
      <c r="H49" s="54"/>
      <c r="J49" s="55"/>
    </row>
    <row r="50" spans="2:10" ht="15" customHeight="1" x14ac:dyDescent="0.2">
      <c r="B50" s="56" t="s">
        <v>38</v>
      </c>
      <c r="C50" s="57"/>
      <c r="D50" s="58">
        <v>5</v>
      </c>
      <c r="E50" s="11"/>
      <c r="F50" s="59">
        <f t="shared" ref="F50:F54" si="2">IF(D50=0,0,5)</f>
        <v>5</v>
      </c>
      <c r="G50" s="60"/>
      <c r="H50" s="61"/>
      <c r="J50" s="62" t="s">
        <v>18</v>
      </c>
    </row>
    <row r="51" spans="2:10" ht="15" customHeight="1" x14ac:dyDescent="0.2">
      <c r="B51" s="63" t="s">
        <v>39</v>
      </c>
      <c r="C51" s="64"/>
      <c r="D51" s="65">
        <v>5</v>
      </c>
      <c r="E51" s="11"/>
      <c r="F51" s="66">
        <f t="shared" si="2"/>
        <v>5</v>
      </c>
      <c r="G51" s="67"/>
      <c r="H51" s="68"/>
      <c r="J51" s="69" t="s">
        <v>18</v>
      </c>
    </row>
    <row r="52" spans="2:10" ht="15" customHeight="1" x14ac:dyDescent="0.2">
      <c r="B52" s="70" t="s">
        <v>40</v>
      </c>
      <c r="C52" s="71"/>
      <c r="D52" s="58">
        <v>5</v>
      </c>
      <c r="E52" s="11"/>
      <c r="F52" s="59">
        <f t="shared" si="2"/>
        <v>5</v>
      </c>
      <c r="G52" s="72"/>
      <c r="H52" s="73"/>
      <c r="J52" s="55" t="s">
        <v>18</v>
      </c>
    </row>
    <row r="53" spans="2:10" ht="15" customHeight="1" x14ac:dyDescent="0.2">
      <c r="B53" s="63" t="s">
        <v>41</v>
      </c>
      <c r="C53" s="64"/>
      <c r="D53" s="65">
        <v>5</v>
      </c>
      <c r="E53" s="11"/>
      <c r="F53" s="66">
        <f t="shared" si="2"/>
        <v>5</v>
      </c>
      <c r="G53" s="67"/>
      <c r="H53" s="68"/>
      <c r="J53" s="69" t="s">
        <v>18</v>
      </c>
    </row>
    <row r="54" spans="2:10" ht="15" customHeight="1" x14ac:dyDescent="0.2">
      <c r="B54" s="70" t="s">
        <v>42</v>
      </c>
      <c r="C54" s="71"/>
      <c r="D54" s="58">
        <v>5</v>
      </c>
      <c r="E54" s="11"/>
      <c r="F54" s="59">
        <f t="shared" si="2"/>
        <v>5</v>
      </c>
      <c r="G54" s="72"/>
      <c r="H54" s="73"/>
      <c r="J54" s="55" t="s">
        <v>18</v>
      </c>
    </row>
    <row r="55" spans="2:10" ht="15" customHeight="1" thickBot="1" x14ac:dyDescent="0.25">
      <c r="B55" s="74"/>
      <c r="C55" s="75"/>
      <c r="D55" s="76"/>
      <c r="E55" s="77"/>
      <c r="F55" s="78"/>
      <c r="G55" s="79"/>
      <c r="H55" s="80"/>
      <c r="J55" s="81"/>
    </row>
    <row r="56" spans="2:10" ht="13.5" customHeight="1" thickTop="1" thickBot="1" x14ac:dyDescent="0.25">
      <c r="B56" s="82"/>
      <c r="C56" s="9" t="s">
        <v>28</v>
      </c>
      <c r="D56" s="83">
        <f>SUMIF(D50:D55,"&gt;0",D50:D55)</f>
        <v>25</v>
      </c>
      <c r="E56" s="84" t="s">
        <v>29</v>
      </c>
      <c r="F56" s="85">
        <f>SUM(F50:F55)</f>
        <v>25</v>
      </c>
      <c r="G56" s="86"/>
      <c r="H56" s="87"/>
      <c r="I56" s="30"/>
    </row>
    <row r="57" spans="2:10" ht="14" thickBot="1" x14ac:dyDescent="0.25">
      <c r="B57" s="88"/>
      <c r="C57" s="89" t="s">
        <v>30</v>
      </c>
      <c r="D57" s="90">
        <f>IF(F56=0, 0, (D56/F56))</f>
        <v>1</v>
      </c>
      <c r="E57" s="84"/>
      <c r="F57" s="84"/>
      <c r="G57" s="91"/>
      <c r="H57" s="92"/>
    </row>
    <row r="58" spans="2:10" ht="16" thickBot="1" x14ac:dyDescent="0.25">
      <c r="B58" s="23"/>
    </row>
    <row r="59" spans="2:10" ht="16.5" customHeight="1" thickBot="1" x14ac:dyDescent="0.25">
      <c r="B59" s="24" t="s">
        <v>43</v>
      </c>
      <c r="C59" s="25"/>
      <c r="D59" s="26"/>
      <c r="E59" s="27"/>
      <c r="F59" s="28"/>
      <c r="G59" s="26" t="s">
        <v>9</v>
      </c>
      <c r="H59" s="29"/>
    </row>
    <row r="60" spans="2:10" x14ac:dyDescent="0.2">
      <c r="B60" s="31"/>
      <c r="C60" s="32"/>
      <c r="D60" s="33" t="s">
        <v>10</v>
      </c>
      <c r="E60" s="34"/>
      <c r="F60" s="35" t="s">
        <v>11</v>
      </c>
      <c r="G60" s="36" t="s">
        <v>12</v>
      </c>
      <c r="H60" s="37"/>
    </row>
    <row r="61" spans="2:10" ht="14" thickBot="1" x14ac:dyDescent="0.25">
      <c r="B61" s="31"/>
      <c r="C61" s="32"/>
      <c r="D61" s="38"/>
      <c r="E61" s="34"/>
      <c r="F61" s="39"/>
      <c r="G61" s="40"/>
      <c r="H61" s="41"/>
    </row>
    <row r="62" spans="2:10" ht="14" thickBot="1" x14ac:dyDescent="0.25">
      <c r="B62" s="31"/>
      <c r="C62" s="32"/>
      <c r="D62" s="43"/>
      <c r="E62" s="44"/>
      <c r="F62" s="45"/>
      <c r="G62" s="46"/>
      <c r="H62" s="47"/>
      <c r="J62" s="48" t="s">
        <v>13</v>
      </c>
    </row>
    <row r="63" spans="2:10" x14ac:dyDescent="0.2">
      <c r="B63" s="95" t="s">
        <v>44</v>
      </c>
      <c r="D63" s="50"/>
      <c r="E63" s="51"/>
      <c r="F63" s="52"/>
      <c r="G63" s="53" t="s">
        <v>14</v>
      </c>
      <c r="H63" s="54"/>
      <c r="J63" s="55"/>
    </row>
    <row r="64" spans="2:10" ht="15" customHeight="1" x14ac:dyDescent="0.2">
      <c r="B64" s="56" t="s">
        <v>45</v>
      </c>
      <c r="C64" s="57"/>
      <c r="D64" s="58">
        <v>5</v>
      </c>
      <c r="E64" s="11"/>
      <c r="F64" s="59">
        <f>IF(D64=0,0,5)</f>
        <v>5</v>
      </c>
      <c r="G64" s="60"/>
      <c r="H64" s="61"/>
      <c r="J64" s="62" t="s">
        <v>18</v>
      </c>
    </row>
    <row r="65" spans="2:10" ht="15" customHeight="1" x14ac:dyDescent="0.2">
      <c r="B65" s="63" t="s">
        <v>46</v>
      </c>
      <c r="C65" s="64"/>
      <c r="D65" s="65">
        <v>5</v>
      </c>
      <c r="E65" s="11"/>
      <c r="F65" s="66">
        <f>IF(D65=0,0,5)</f>
        <v>5</v>
      </c>
      <c r="G65" s="67"/>
      <c r="H65" s="68"/>
      <c r="J65" s="69" t="s">
        <v>18</v>
      </c>
    </row>
    <row r="66" spans="2:10" ht="15" customHeight="1" x14ac:dyDescent="0.2">
      <c r="B66" s="70" t="s">
        <v>47</v>
      </c>
      <c r="C66" s="71"/>
      <c r="D66" s="58">
        <v>5</v>
      </c>
      <c r="E66" s="11"/>
      <c r="F66" s="59">
        <f>IF(D66=0,0,5)</f>
        <v>5</v>
      </c>
      <c r="G66" s="72"/>
      <c r="H66" s="73"/>
      <c r="J66" s="55" t="s">
        <v>18</v>
      </c>
    </row>
    <row r="67" spans="2:10" ht="15" customHeight="1" x14ac:dyDescent="0.2">
      <c r="B67" s="63" t="s">
        <v>48</v>
      </c>
      <c r="C67" s="64"/>
      <c r="D67" s="65">
        <v>5</v>
      </c>
      <c r="E67" s="11"/>
      <c r="F67" s="65">
        <f>IF(D67=0,0,5)</f>
        <v>5</v>
      </c>
      <c r="G67" s="96"/>
      <c r="H67" s="97"/>
      <c r="J67" s="69" t="s">
        <v>18</v>
      </c>
    </row>
    <row r="68" spans="2:10" ht="15" customHeight="1" thickBot="1" x14ac:dyDescent="0.25">
      <c r="B68" s="98"/>
      <c r="C68" s="99"/>
      <c r="D68" s="100"/>
      <c r="E68" s="77"/>
      <c r="F68" s="100"/>
      <c r="G68" s="101"/>
      <c r="H68" s="102"/>
      <c r="J68" s="103"/>
    </row>
    <row r="69" spans="2:10" ht="13.5" customHeight="1" thickTop="1" thickBot="1" x14ac:dyDescent="0.25">
      <c r="B69" s="82"/>
      <c r="C69" s="9" t="s">
        <v>28</v>
      </c>
      <c r="D69" s="83">
        <f>SUMIF(D64:D68,"&gt;0",D64:D68)</f>
        <v>20</v>
      </c>
      <c r="E69" s="84" t="s">
        <v>29</v>
      </c>
      <c r="F69" s="85">
        <f>SUM(F64:F68)</f>
        <v>20</v>
      </c>
      <c r="G69" s="86"/>
      <c r="H69" s="87"/>
      <c r="I69" s="30"/>
    </row>
    <row r="70" spans="2:10" ht="14" thickBot="1" x14ac:dyDescent="0.25">
      <c r="B70" s="88"/>
      <c r="C70" s="89" t="s">
        <v>30</v>
      </c>
      <c r="D70" s="90">
        <f>IF(F69=0, 0, (D69/F69))</f>
        <v>1</v>
      </c>
      <c r="E70" s="84"/>
      <c r="F70" s="84"/>
      <c r="G70" s="91"/>
      <c r="H70" s="92"/>
    </row>
    <row r="71" spans="2:10" ht="16" thickBot="1" x14ac:dyDescent="0.25">
      <c r="B71" s="23"/>
    </row>
    <row r="72" spans="2:10" ht="16.5" customHeight="1" thickBot="1" x14ac:dyDescent="0.25">
      <c r="B72" s="24" t="s">
        <v>49</v>
      </c>
      <c r="C72" s="25"/>
      <c r="D72" s="104"/>
      <c r="E72" s="105"/>
      <c r="F72" s="106"/>
      <c r="G72" s="107" t="s">
        <v>9</v>
      </c>
      <c r="H72" s="108"/>
    </row>
    <row r="73" spans="2:10" x14ac:dyDescent="0.2">
      <c r="B73" s="31"/>
      <c r="C73" s="32"/>
      <c r="D73" s="33" t="s">
        <v>10</v>
      </c>
      <c r="E73" s="34"/>
      <c r="F73" s="35" t="s">
        <v>11</v>
      </c>
      <c r="G73" s="36" t="s">
        <v>12</v>
      </c>
      <c r="H73" s="37"/>
    </row>
    <row r="74" spans="2:10" ht="14" thickBot="1" x14ac:dyDescent="0.25">
      <c r="B74" s="31"/>
      <c r="C74" s="32"/>
      <c r="D74" s="38"/>
      <c r="E74" s="34"/>
      <c r="F74" s="39"/>
      <c r="G74" s="40"/>
      <c r="H74" s="41"/>
    </row>
    <row r="75" spans="2:10" ht="14" thickBot="1" x14ac:dyDescent="0.25">
      <c r="B75" s="31"/>
      <c r="C75" s="32"/>
      <c r="D75" s="43"/>
      <c r="E75" s="44"/>
      <c r="F75" s="45"/>
      <c r="G75" s="46"/>
      <c r="H75" s="47"/>
      <c r="I75" s="109"/>
      <c r="J75" s="48" t="s">
        <v>13</v>
      </c>
    </row>
    <row r="76" spans="2:10" x14ac:dyDescent="0.2">
      <c r="B76" s="49"/>
      <c r="E76" s="11"/>
      <c r="G76" s="53" t="s">
        <v>14</v>
      </c>
      <c r="H76" s="87"/>
      <c r="J76" s="55"/>
    </row>
    <row r="77" spans="2:10" ht="15" x14ac:dyDescent="0.2">
      <c r="B77" s="56" t="s">
        <v>50</v>
      </c>
      <c r="C77" s="57"/>
      <c r="D77" s="58">
        <v>5</v>
      </c>
      <c r="E77" s="11"/>
      <c r="F77" s="58">
        <f t="shared" ref="F77:F83" si="3">IF(D77=0,0,5)</f>
        <v>5</v>
      </c>
      <c r="G77" s="110"/>
      <c r="H77" s="111"/>
      <c r="J77" s="62" t="s">
        <v>18</v>
      </c>
    </row>
    <row r="78" spans="2:10" ht="15" x14ac:dyDescent="0.2">
      <c r="B78" s="63" t="s">
        <v>51</v>
      </c>
      <c r="C78" s="64"/>
      <c r="D78" s="65">
        <v>5</v>
      </c>
      <c r="E78" s="11"/>
      <c r="F78" s="65">
        <f t="shared" si="3"/>
        <v>5</v>
      </c>
      <c r="G78" s="96"/>
      <c r="H78" s="97"/>
      <c r="J78" s="69" t="s">
        <v>18</v>
      </c>
    </row>
    <row r="79" spans="2:10" ht="15" x14ac:dyDescent="0.2">
      <c r="B79" s="70" t="s">
        <v>52</v>
      </c>
      <c r="C79" s="71"/>
      <c r="D79" s="58">
        <v>5</v>
      </c>
      <c r="E79" s="11"/>
      <c r="F79" s="58">
        <f t="shared" si="3"/>
        <v>5</v>
      </c>
      <c r="G79" s="112"/>
      <c r="H79" s="113"/>
      <c r="J79" s="55" t="s">
        <v>18</v>
      </c>
    </row>
    <row r="80" spans="2:10" ht="15" x14ac:dyDescent="0.2">
      <c r="B80" s="63" t="s">
        <v>53</v>
      </c>
      <c r="C80" s="64"/>
      <c r="D80" s="65">
        <v>5</v>
      </c>
      <c r="E80" s="11"/>
      <c r="F80" s="65">
        <f t="shared" si="3"/>
        <v>5</v>
      </c>
      <c r="G80" s="96"/>
      <c r="H80" s="97"/>
      <c r="J80" s="69" t="s">
        <v>18</v>
      </c>
    </row>
    <row r="81" spans="2:11" ht="15" customHeight="1" x14ac:dyDescent="0.2">
      <c r="B81" s="70" t="s">
        <v>54</v>
      </c>
      <c r="C81" s="71"/>
      <c r="D81" s="58">
        <v>5</v>
      </c>
      <c r="E81" s="11"/>
      <c r="F81" s="58">
        <f t="shared" si="3"/>
        <v>5</v>
      </c>
      <c r="G81" s="114"/>
      <c r="H81" s="115"/>
      <c r="J81" s="55" t="s">
        <v>18</v>
      </c>
    </row>
    <row r="82" spans="2:11" ht="15" x14ac:dyDescent="0.2">
      <c r="B82" s="63" t="s">
        <v>55</v>
      </c>
      <c r="C82" s="64"/>
      <c r="D82" s="65">
        <v>5</v>
      </c>
      <c r="E82" s="11"/>
      <c r="F82" s="65">
        <f t="shared" si="3"/>
        <v>5</v>
      </c>
      <c r="G82" s="116"/>
      <c r="H82" s="117"/>
      <c r="J82" s="69" t="s">
        <v>16</v>
      </c>
    </row>
    <row r="83" spans="2:11" ht="15.5" customHeight="1" x14ac:dyDescent="0.2">
      <c r="B83" s="70" t="s">
        <v>56</v>
      </c>
      <c r="C83" s="71"/>
      <c r="D83" s="58">
        <v>5</v>
      </c>
      <c r="E83" s="11"/>
      <c r="F83" s="58">
        <f t="shared" si="3"/>
        <v>5</v>
      </c>
      <c r="G83" s="114"/>
      <c r="H83" s="115"/>
      <c r="J83" s="55" t="s">
        <v>18</v>
      </c>
    </row>
    <row r="84" spans="2:11" ht="16" thickBot="1" x14ac:dyDescent="0.25">
      <c r="B84" s="93"/>
      <c r="C84" s="94"/>
      <c r="D84" s="76"/>
      <c r="E84" s="77"/>
      <c r="F84" s="76"/>
      <c r="G84" s="118"/>
      <c r="H84" s="119"/>
      <c r="I84" s="30"/>
      <c r="J84" s="81"/>
    </row>
    <row r="85" spans="2:11" ht="13.5" customHeight="1" thickTop="1" thickBot="1" x14ac:dyDescent="0.25">
      <c r="B85" s="82"/>
      <c r="C85" s="9" t="s">
        <v>28</v>
      </c>
      <c r="D85" s="83">
        <f>SUMIF(D77:D84,"&gt;0",D77:D84)</f>
        <v>35</v>
      </c>
      <c r="E85" s="84" t="s">
        <v>29</v>
      </c>
      <c r="F85" s="83">
        <f>SUM(F77:F84)</f>
        <v>35</v>
      </c>
      <c r="G85" s="86"/>
      <c r="H85" s="87"/>
    </row>
    <row r="86" spans="2:11" ht="14" thickBot="1" x14ac:dyDescent="0.25">
      <c r="B86" s="88"/>
      <c r="C86" s="89" t="s">
        <v>30</v>
      </c>
      <c r="D86" s="90">
        <f>IF(F85=0, 0, (D85/F85))</f>
        <v>1</v>
      </c>
      <c r="E86" s="84"/>
      <c r="F86" s="84"/>
      <c r="G86" s="91"/>
      <c r="H86" s="92"/>
    </row>
    <row r="87" spans="2:11" ht="16" thickBot="1" x14ac:dyDescent="0.25">
      <c r="B87" s="23"/>
    </row>
    <row r="88" spans="2:11" ht="14" thickBot="1" x14ac:dyDescent="0.25">
      <c r="B88" s="24" t="s">
        <v>57</v>
      </c>
      <c r="C88" s="25"/>
      <c r="D88" s="120"/>
      <c r="E88" s="121"/>
      <c r="F88" s="122"/>
      <c r="G88" s="120" t="s">
        <v>9</v>
      </c>
      <c r="H88" s="123"/>
    </row>
    <row r="89" spans="2:11" x14ac:dyDescent="0.2">
      <c r="B89" s="31"/>
      <c r="C89" s="32"/>
      <c r="D89" s="33" t="s">
        <v>10</v>
      </c>
      <c r="E89" s="34"/>
      <c r="F89" s="35" t="s">
        <v>11</v>
      </c>
      <c r="G89" s="36" t="s">
        <v>12</v>
      </c>
      <c r="H89" s="37"/>
    </row>
    <row r="90" spans="2:11" ht="14" thickBot="1" x14ac:dyDescent="0.25">
      <c r="B90" s="31"/>
      <c r="C90" s="32"/>
      <c r="D90" s="38"/>
      <c r="E90" s="34"/>
      <c r="F90" s="39"/>
      <c r="G90" s="40"/>
      <c r="H90" s="41"/>
    </row>
    <row r="91" spans="2:11" ht="14" thickBot="1" x14ac:dyDescent="0.25">
      <c r="B91" s="31"/>
      <c r="C91" s="32"/>
      <c r="D91" s="43"/>
      <c r="E91" s="44"/>
      <c r="F91" s="45"/>
      <c r="G91" s="46"/>
      <c r="H91" s="47"/>
      <c r="I91" s="109"/>
      <c r="J91" s="48" t="s">
        <v>13</v>
      </c>
    </row>
    <row r="92" spans="2:11" x14ac:dyDescent="0.2">
      <c r="B92" s="49"/>
      <c r="E92" s="11"/>
      <c r="G92" s="124" t="s">
        <v>14</v>
      </c>
      <c r="H92" s="125"/>
      <c r="J92" s="55"/>
    </row>
    <row r="93" spans="2:11" ht="15" x14ac:dyDescent="0.2">
      <c r="B93" s="56" t="s">
        <v>58</v>
      </c>
      <c r="C93" s="57"/>
      <c r="D93" s="58">
        <v>5</v>
      </c>
      <c r="E93" s="11"/>
      <c r="F93" s="58">
        <f>IF(D93=0,0,5)</f>
        <v>5</v>
      </c>
      <c r="G93" s="110"/>
      <c r="H93" s="111"/>
      <c r="J93" s="126" t="s">
        <v>16</v>
      </c>
      <c r="K93" s="127"/>
    </row>
    <row r="94" spans="2:11" ht="15" x14ac:dyDescent="0.2">
      <c r="B94" s="63" t="s">
        <v>59</v>
      </c>
      <c r="C94" s="64"/>
      <c r="D94" s="65">
        <v>5</v>
      </c>
      <c r="E94" s="11"/>
      <c r="F94" s="65">
        <f t="shared" ref="F94:F96" si="4">IF(D94=0,0,5)</f>
        <v>5</v>
      </c>
      <c r="G94" s="96"/>
      <c r="H94" s="97"/>
      <c r="J94" s="69" t="s">
        <v>18</v>
      </c>
    </row>
    <row r="95" spans="2:11" ht="15" x14ac:dyDescent="0.2">
      <c r="B95" s="70" t="s">
        <v>60</v>
      </c>
      <c r="C95" s="71"/>
      <c r="D95" s="58">
        <v>5</v>
      </c>
      <c r="E95" s="11"/>
      <c r="F95" s="58">
        <f t="shared" si="4"/>
        <v>5</v>
      </c>
      <c r="G95" s="112"/>
      <c r="H95" s="113"/>
      <c r="J95" s="55" t="s">
        <v>18</v>
      </c>
    </row>
    <row r="96" spans="2:11" ht="15" x14ac:dyDescent="0.2">
      <c r="B96" s="63" t="s">
        <v>61</v>
      </c>
      <c r="C96" s="64"/>
      <c r="D96" s="65">
        <v>5</v>
      </c>
      <c r="E96" s="11"/>
      <c r="F96" s="65">
        <f t="shared" si="4"/>
        <v>5</v>
      </c>
      <c r="G96" s="96"/>
      <c r="H96" s="97"/>
      <c r="J96" s="55" t="s">
        <v>16</v>
      </c>
    </row>
    <row r="97" spans="2:11" ht="16" thickBot="1" x14ac:dyDescent="0.25">
      <c r="B97" s="98"/>
      <c r="C97" s="99"/>
      <c r="D97" s="100"/>
      <c r="E97" s="77"/>
      <c r="F97" s="100"/>
      <c r="G97" s="101"/>
      <c r="H97" s="102"/>
      <c r="I97" s="30"/>
      <c r="J97" s="81"/>
    </row>
    <row r="98" spans="2:11" ht="15" thickTop="1" thickBot="1" x14ac:dyDescent="0.25">
      <c r="B98" s="82"/>
      <c r="C98" s="9" t="s">
        <v>28</v>
      </c>
      <c r="D98" s="83">
        <f>SUMIF(D93:D97,"&gt;0",D93:D97)</f>
        <v>20</v>
      </c>
      <c r="E98" s="84" t="s">
        <v>29</v>
      </c>
      <c r="F98" s="83">
        <f>SUM(F93:F97)</f>
        <v>20</v>
      </c>
      <c r="G98" s="86"/>
      <c r="H98" s="87"/>
      <c r="I98" s="30"/>
    </row>
    <row r="99" spans="2:11" ht="14" thickBot="1" x14ac:dyDescent="0.25">
      <c r="B99" s="88"/>
      <c r="C99" s="89" t="s">
        <v>30</v>
      </c>
      <c r="D99" s="90">
        <f>IF(F98=0, 0, (D98/F98))</f>
        <v>1</v>
      </c>
      <c r="E99" s="84"/>
      <c r="F99" s="84"/>
      <c r="G99" s="91"/>
      <c r="H99" s="92"/>
    </row>
    <row r="100" spans="2:11" ht="14" thickBot="1" x14ac:dyDescent="0.25">
      <c r="B100" s="128"/>
      <c r="D100" s="129"/>
      <c r="E100" s="11"/>
    </row>
    <row r="101" spans="2:11" ht="14" thickBot="1" x14ac:dyDescent="0.25">
      <c r="B101" s="24" t="s">
        <v>62</v>
      </c>
      <c r="C101" s="25"/>
      <c r="D101" s="120"/>
      <c r="E101" s="121"/>
      <c r="F101" s="122"/>
      <c r="G101" s="120" t="s">
        <v>9</v>
      </c>
      <c r="H101" s="123"/>
      <c r="I101" s="30"/>
    </row>
    <row r="102" spans="2:11" x14ac:dyDescent="0.2">
      <c r="B102" s="31"/>
      <c r="C102" s="32"/>
      <c r="D102" s="33" t="s">
        <v>10</v>
      </c>
      <c r="E102" s="34"/>
      <c r="F102" s="35" t="s">
        <v>11</v>
      </c>
      <c r="G102" s="36" t="s">
        <v>12</v>
      </c>
      <c r="H102" s="37"/>
      <c r="I102" s="30"/>
    </row>
    <row r="103" spans="2:11" ht="14" thickBot="1" x14ac:dyDescent="0.25">
      <c r="B103" s="31"/>
      <c r="C103" s="32"/>
      <c r="D103" s="38"/>
      <c r="E103" s="34"/>
      <c r="F103" s="39"/>
      <c r="G103" s="40"/>
      <c r="H103" s="41"/>
    </row>
    <row r="104" spans="2:11" ht="14" thickBot="1" x14ac:dyDescent="0.25">
      <c r="B104" s="31"/>
      <c r="C104" s="32"/>
      <c r="D104" s="43"/>
      <c r="E104" s="44"/>
      <c r="F104" s="45"/>
      <c r="G104" s="46"/>
      <c r="H104" s="47"/>
      <c r="I104" s="109"/>
      <c r="J104" s="48" t="s">
        <v>13</v>
      </c>
    </row>
    <row r="105" spans="2:11" x14ac:dyDescent="0.2">
      <c r="B105" s="49"/>
      <c r="E105" s="11"/>
      <c r="G105" s="124" t="s">
        <v>14</v>
      </c>
      <c r="H105" s="125"/>
      <c r="J105" s="55"/>
    </row>
    <row r="106" spans="2:11" ht="15" x14ac:dyDescent="0.2">
      <c r="B106" s="130" t="s">
        <v>63</v>
      </c>
      <c r="C106" s="131"/>
      <c r="D106" s="58">
        <v>5</v>
      </c>
      <c r="E106" s="11"/>
      <c r="F106" s="58">
        <f>IF(D106=0,0,5)</f>
        <v>5</v>
      </c>
      <c r="G106" s="110"/>
      <c r="H106" s="111"/>
      <c r="J106" s="126" t="s">
        <v>16</v>
      </c>
      <c r="K106" s="127"/>
    </row>
    <row r="107" spans="2:11" ht="15" x14ac:dyDescent="0.2">
      <c r="B107" s="132" t="s">
        <v>64</v>
      </c>
      <c r="C107" s="133"/>
      <c r="D107" s="65">
        <v>5</v>
      </c>
      <c r="E107" s="11"/>
      <c r="F107" s="65">
        <f t="shared" ref="F107:F110" si="5">IF(D107=0,0,5)</f>
        <v>5</v>
      </c>
      <c r="G107" s="96"/>
      <c r="H107" s="97"/>
      <c r="J107" s="69" t="s">
        <v>18</v>
      </c>
    </row>
    <row r="108" spans="2:11" ht="15" x14ac:dyDescent="0.2">
      <c r="B108" s="134" t="s">
        <v>65</v>
      </c>
      <c r="C108" s="135"/>
      <c r="D108" s="58">
        <v>5</v>
      </c>
      <c r="E108" s="11"/>
      <c r="F108" s="58">
        <f t="shared" si="5"/>
        <v>5</v>
      </c>
      <c r="G108" s="112"/>
      <c r="H108" s="113"/>
      <c r="J108" s="55" t="s">
        <v>18</v>
      </c>
    </row>
    <row r="109" spans="2:11" ht="15" x14ac:dyDescent="0.2">
      <c r="B109" s="132" t="s">
        <v>66</v>
      </c>
      <c r="C109" s="133"/>
      <c r="D109" s="65">
        <v>5</v>
      </c>
      <c r="E109" s="11"/>
      <c r="F109" s="65">
        <f t="shared" si="5"/>
        <v>5</v>
      </c>
      <c r="G109" s="96"/>
      <c r="H109" s="97"/>
      <c r="J109" s="69" t="s">
        <v>18</v>
      </c>
    </row>
    <row r="110" spans="2:11" ht="15" x14ac:dyDescent="0.2">
      <c r="B110" s="134" t="s">
        <v>67</v>
      </c>
      <c r="C110" s="135"/>
      <c r="D110" s="58">
        <v>5</v>
      </c>
      <c r="E110" s="11"/>
      <c r="F110" s="58">
        <f t="shared" si="5"/>
        <v>5</v>
      </c>
      <c r="G110" s="112"/>
      <c r="H110" s="113"/>
      <c r="J110" s="55" t="s">
        <v>18</v>
      </c>
    </row>
    <row r="111" spans="2:11" ht="16" thickBot="1" x14ac:dyDescent="0.25">
      <c r="B111" s="93"/>
      <c r="C111" s="94"/>
      <c r="D111" s="76"/>
      <c r="E111" s="77"/>
      <c r="F111" s="76"/>
      <c r="G111" s="136"/>
      <c r="H111" s="137"/>
      <c r="I111" s="30"/>
      <c r="J111" s="81"/>
    </row>
    <row r="112" spans="2:11" ht="15" thickTop="1" thickBot="1" x14ac:dyDescent="0.25">
      <c r="B112" s="82"/>
      <c r="C112" s="9" t="s">
        <v>28</v>
      </c>
      <c r="D112" s="83">
        <f>SUMIF(D106:D111,"&gt;0",D106:D111)</f>
        <v>25</v>
      </c>
      <c r="E112" s="84" t="s">
        <v>29</v>
      </c>
      <c r="F112" s="83">
        <f>SUM(F106:F111)</f>
        <v>25</v>
      </c>
      <c r="G112" s="86"/>
      <c r="H112" s="87"/>
      <c r="I112" s="30"/>
    </row>
    <row r="113" spans="2:10" ht="14" thickBot="1" x14ac:dyDescent="0.25">
      <c r="B113" s="88"/>
      <c r="C113" s="89" t="s">
        <v>30</v>
      </c>
      <c r="D113" s="90">
        <f>IF(F112=0, 0, (D112/F112))</f>
        <v>1</v>
      </c>
      <c r="E113" s="84"/>
      <c r="F113" s="84"/>
      <c r="G113" s="91"/>
      <c r="H113" s="92"/>
    </row>
    <row r="114" spans="2:10" ht="14" thickBot="1" x14ac:dyDescent="0.25"/>
    <row r="115" spans="2:10" ht="16.5" customHeight="1" thickBot="1" x14ac:dyDescent="0.25">
      <c r="B115" s="24" t="s">
        <v>68</v>
      </c>
      <c r="C115" s="25"/>
      <c r="D115" s="104" t="s">
        <v>69</v>
      </c>
      <c r="E115" s="105"/>
      <c r="F115" s="106"/>
      <c r="G115" s="107" t="s">
        <v>9</v>
      </c>
      <c r="H115" s="108"/>
    </row>
    <row r="116" spans="2:10" x14ac:dyDescent="0.2">
      <c r="B116" s="31"/>
      <c r="C116" s="32"/>
      <c r="D116" s="33" t="s">
        <v>10</v>
      </c>
      <c r="E116" s="34"/>
      <c r="F116" s="35" t="s">
        <v>11</v>
      </c>
      <c r="G116" s="36" t="s">
        <v>12</v>
      </c>
      <c r="H116" s="37"/>
    </row>
    <row r="117" spans="2:10" ht="14" thickBot="1" x14ac:dyDescent="0.25">
      <c r="B117" s="31"/>
      <c r="C117" s="32"/>
      <c r="D117" s="38"/>
      <c r="E117" s="34"/>
      <c r="F117" s="39"/>
      <c r="G117" s="40"/>
      <c r="H117" s="41"/>
    </row>
    <row r="118" spans="2:10" ht="14" thickBot="1" x14ac:dyDescent="0.25">
      <c r="B118" s="31"/>
      <c r="C118" s="32"/>
      <c r="D118" s="43"/>
      <c r="E118" s="44"/>
      <c r="F118" s="45"/>
      <c r="G118" s="46"/>
      <c r="H118" s="47"/>
      <c r="J118" s="48" t="s">
        <v>13</v>
      </c>
    </row>
    <row r="119" spans="2:10" x14ac:dyDescent="0.2">
      <c r="B119" s="49"/>
      <c r="E119" s="11"/>
      <c r="G119" s="53" t="s">
        <v>14</v>
      </c>
      <c r="H119" s="87"/>
      <c r="J119" s="55"/>
    </row>
    <row r="120" spans="2:10" ht="15" x14ac:dyDescent="0.2">
      <c r="B120" s="56" t="s">
        <v>70</v>
      </c>
      <c r="C120" s="57"/>
      <c r="D120" s="58">
        <v>5</v>
      </c>
      <c r="E120" s="11"/>
      <c r="F120" s="58">
        <f>IF(D120=0,0,5)</f>
        <v>5</v>
      </c>
      <c r="G120" s="138"/>
      <c r="H120" s="139"/>
      <c r="J120" s="62" t="s">
        <v>18</v>
      </c>
    </row>
    <row r="121" spans="2:10" ht="15" x14ac:dyDescent="0.2">
      <c r="B121" s="63" t="s">
        <v>71</v>
      </c>
      <c r="C121" s="64"/>
      <c r="D121" s="65">
        <v>5</v>
      </c>
      <c r="E121" s="11"/>
      <c r="F121" s="65">
        <f t="shared" ref="F121:F123" si="6">IF(D121=0,0,5)</f>
        <v>5</v>
      </c>
      <c r="G121" s="96"/>
      <c r="H121" s="97"/>
      <c r="J121" s="69" t="s">
        <v>18</v>
      </c>
    </row>
    <row r="122" spans="2:10" ht="15" x14ac:dyDescent="0.2">
      <c r="B122" s="70" t="s">
        <v>72</v>
      </c>
      <c r="C122" s="71"/>
      <c r="D122" s="58">
        <v>5</v>
      </c>
      <c r="E122" s="11"/>
      <c r="F122" s="58">
        <f t="shared" si="6"/>
        <v>5</v>
      </c>
      <c r="G122" s="112"/>
      <c r="H122" s="113"/>
      <c r="J122" s="55" t="s">
        <v>18</v>
      </c>
    </row>
    <row r="123" spans="2:10" ht="15" x14ac:dyDescent="0.2">
      <c r="B123" s="63" t="s">
        <v>73</v>
      </c>
      <c r="C123" s="64"/>
      <c r="D123" s="65">
        <v>5</v>
      </c>
      <c r="E123" s="11"/>
      <c r="F123" s="65">
        <f t="shared" si="6"/>
        <v>5</v>
      </c>
      <c r="G123" s="96"/>
      <c r="H123" s="97"/>
      <c r="J123" s="69"/>
    </row>
    <row r="124" spans="2:10" ht="15.75" customHeight="1" thickBot="1" x14ac:dyDescent="0.25">
      <c r="B124" s="98"/>
      <c r="C124" s="99"/>
      <c r="D124" s="100"/>
      <c r="E124" s="77"/>
      <c r="F124" s="100"/>
      <c r="G124" s="101"/>
      <c r="H124" s="102"/>
      <c r="J124" s="103"/>
    </row>
    <row r="125" spans="2:10" ht="15" thickTop="1" thickBot="1" x14ac:dyDescent="0.25">
      <c r="B125" s="82"/>
      <c r="C125" s="9" t="s">
        <v>28</v>
      </c>
      <c r="D125" s="83">
        <f>SUMIF(D120:D124,"&gt;0",D120:D124)</f>
        <v>20</v>
      </c>
      <c r="E125" s="84" t="s">
        <v>29</v>
      </c>
      <c r="F125" s="83">
        <f>SUM(F120:F124)</f>
        <v>20</v>
      </c>
      <c r="G125" s="53" t="s">
        <v>74</v>
      </c>
      <c r="H125" s="87"/>
    </row>
    <row r="126" spans="2:10" ht="14" thickBot="1" x14ac:dyDescent="0.25">
      <c r="B126" s="88"/>
      <c r="C126" s="89" t="s">
        <v>30</v>
      </c>
      <c r="D126" s="90">
        <f>IF(F125=0, 0, (D125/F125))</f>
        <v>1</v>
      </c>
      <c r="E126" s="84"/>
      <c r="F126" s="84"/>
      <c r="G126" s="91"/>
      <c r="H126" s="92"/>
    </row>
    <row r="127" spans="2:10" ht="14" thickBot="1" x14ac:dyDescent="0.25"/>
    <row r="128" spans="2:10" ht="16.5" customHeight="1" thickBot="1" x14ac:dyDescent="0.25">
      <c r="B128" s="24" t="s">
        <v>75</v>
      </c>
      <c r="C128" s="25"/>
      <c r="D128" s="104" t="s">
        <v>69</v>
      </c>
      <c r="E128" s="105"/>
      <c r="F128" s="106"/>
      <c r="G128" s="107" t="s">
        <v>9</v>
      </c>
      <c r="H128" s="108"/>
    </row>
    <row r="129" spans="2:10" x14ac:dyDescent="0.2">
      <c r="B129" s="31"/>
      <c r="C129" s="32"/>
      <c r="D129" s="33" t="s">
        <v>10</v>
      </c>
      <c r="E129" s="34"/>
      <c r="F129" s="35" t="s">
        <v>11</v>
      </c>
      <c r="G129" s="36" t="s">
        <v>12</v>
      </c>
      <c r="H129" s="37"/>
    </row>
    <row r="130" spans="2:10" ht="14" thickBot="1" x14ac:dyDescent="0.25">
      <c r="B130" s="31"/>
      <c r="C130" s="32"/>
      <c r="D130" s="38"/>
      <c r="E130" s="34"/>
      <c r="F130" s="39"/>
      <c r="G130" s="40"/>
      <c r="H130" s="41"/>
    </row>
    <row r="131" spans="2:10" ht="14" thickBot="1" x14ac:dyDescent="0.25">
      <c r="B131" s="31"/>
      <c r="C131" s="32"/>
      <c r="D131" s="43"/>
      <c r="E131" s="44"/>
      <c r="F131" s="45"/>
      <c r="G131" s="46"/>
      <c r="H131" s="47"/>
      <c r="J131" s="48" t="s">
        <v>13</v>
      </c>
    </row>
    <row r="132" spans="2:10" x14ac:dyDescent="0.2">
      <c r="B132" s="49"/>
      <c r="E132" s="11"/>
      <c r="G132" s="53" t="s">
        <v>14</v>
      </c>
      <c r="H132" s="87"/>
      <c r="J132" s="55"/>
    </row>
    <row r="133" spans="2:10" ht="12.75" customHeight="1" x14ac:dyDescent="0.2">
      <c r="B133" s="140" t="s">
        <v>59</v>
      </c>
      <c r="C133" s="141"/>
      <c r="D133" s="58">
        <v>5</v>
      </c>
      <c r="E133" s="11"/>
      <c r="F133" s="58">
        <f>IF(D133=0,0,5)</f>
        <v>5</v>
      </c>
      <c r="G133" s="138"/>
      <c r="H133" s="139"/>
      <c r="J133" s="62" t="s">
        <v>18</v>
      </c>
    </row>
    <row r="134" spans="2:10" ht="12.75" customHeight="1" x14ac:dyDescent="0.2">
      <c r="B134" s="142" t="s">
        <v>64</v>
      </c>
      <c r="C134" s="143"/>
      <c r="D134" s="65">
        <v>5</v>
      </c>
      <c r="E134" s="11"/>
      <c r="F134" s="65">
        <f t="shared" ref="F134:F135" si="7">IF(D134=0,0,5)</f>
        <v>5</v>
      </c>
      <c r="G134" s="96"/>
      <c r="H134" s="97"/>
      <c r="J134" s="69" t="s">
        <v>18</v>
      </c>
    </row>
    <row r="135" spans="2:10" ht="12.75" customHeight="1" x14ac:dyDescent="0.2">
      <c r="B135" s="144" t="s">
        <v>76</v>
      </c>
      <c r="C135" s="145"/>
      <c r="D135" s="58">
        <v>5</v>
      </c>
      <c r="E135" s="11"/>
      <c r="F135" s="58">
        <f t="shared" si="7"/>
        <v>5</v>
      </c>
      <c r="G135" s="112"/>
      <c r="H135" s="113"/>
      <c r="J135" s="55" t="s">
        <v>18</v>
      </c>
    </row>
    <row r="136" spans="2:10" ht="13.5" customHeight="1" x14ac:dyDescent="0.2">
      <c r="B136" s="142"/>
      <c r="C136" s="143"/>
      <c r="D136" s="65"/>
      <c r="E136" s="11"/>
      <c r="F136" s="65"/>
      <c r="G136" s="96"/>
      <c r="H136" s="97"/>
      <c r="J136" s="69"/>
    </row>
    <row r="137" spans="2:10" ht="15.75" customHeight="1" thickBot="1" x14ac:dyDescent="0.25">
      <c r="B137" s="146"/>
      <c r="C137" s="147"/>
      <c r="D137" s="100"/>
      <c r="E137" s="77"/>
      <c r="F137" s="100"/>
      <c r="G137" s="101"/>
      <c r="H137" s="102"/>
      <c r="J137" s="103"/>
    </row>
    <row r="138" spans="2:10" ht="15" thickTop="1" thickBot="1" x14ac:dyDescent="0.25">
      <c r="B138" s="82"/>
      <c r="C138" s="9" t="s">
        <v>28</v>
      </c>
      <c r="D138" s="83">
        <f>SUMIF(D133:D137,"&gt;0",D133:D137)</f>
        <v>15</v>
      </c>
      <c r="E138" s="84" t="s">
        <v>29</v>
      </c>
      <c r="F138" s="83">
        <f>SUM(F133:F137)</f>
        <v>15</v>
      </c>
      <c r="G138" s="86"/>
      <c r="H138" s="87"/>
    </row>
    <row r="139" spans="2:10" ht="14" thickBot="1" x14ac:dyDescent="0.25">
      <c r="B139" s="88"/>
      <c r="C139" s="89" t="s">
        <v>30</v>
      </c>
      <c r="D139" s="90">
        <f>IF(F138=0, 0, (D138/F138))</f>
        <v>1</v>
      </c>
      <c r="E139" s="84"/>
      <c r="F139" s="84"/>
      <c r="G139" s="91"/>
      <c r="H139" s="92"/>
    </row>
    <row r="140" spans="2:10" ht="14" thickBot="1" x14ac:dyDescent="0.25"/>
    <row r="141" spans="2:10" ht="12.75" customHeight="1" thickBot="1" x14ac:dyDescent="0.25">
      <c r="B141" s="24" t="s">
        <v>77</v>
      </c>
      <c r="C141" s="25"/>
      <c r="D141" s="104" t="s">
        <v>69</v>
      </c>
      <c r="E141" s="105"/>
      <c r="F141" s="106"/>
      <c r="G141" s="107" t="s">
        <v>9</v>
      </c>
      <c r="H141" s="108"/>
    </row>
    <row r="142" spans="2:10" ht="12.75" customHeight="1" x14ac:dyDescent="0.2">
      <c r="B142" s="31"/>
      <c r="C142" s="32"/>
      <c r="D142" s="33" t="s">
        <v>10</v>
      </c>
      <c r="E142" s="34"/>
      <c r="F142" s="35" t="s">
        <v>11</v>
      </c>
      <c r="G142" s="36" t="s">
        <v>12</v>
      </c>
      <c r="H142" s="37"/>
    </row>
    <row r="143" spans="2:10" ht="12.75" customHeight="1" thickBot="1" x14ac:dyDescent="0.25">
      <c r="B143" s="31"/>
      <c r="C143" s="32"/>
      <c r="D143" s="38"/>
      <c r="E143" s="34"/>
      <c r="F143" s="39"/>
      <c r="G143" s="40"/>
      <c r="H143" s="41"/>
    </row>
    <row r="144" spans="2:10" ht="12.75" customHeight="1" thickBot="1" x14ac:dyDescent="0.25">
      <c r="B144" s="31"/>
      <c r="C144" s="32"/>
      <c r="D144" s="43"/>
      <c r="E144" s="44"/>
      <c r="F144" s="45"/>
      <c r="G144" s="46"/>
      <c r="H144" s="47"/>
      <c r="J144" s="48" t="s">
        <v>13</v>
      </c>
    </row>
    <row r="145" spans="2:10" x14ac:dyDescent="0.2">
      <c r="B145" s="49"/>
      <c r="E145" s="11"/>
      <c r="G145" s="53" t="s">
        <v>14</v>
      </c>
      <c r="H145" s="87"/>
      <c r="J145" s="55"/>
    </row>
    <row r="146" spans="2:10" ht="15" customHeight="1" x14ac:dyDescent="0.2">
      <c r="B146" s="130" t="s">
        <v>78</v>
      </c>
      <c r="C146" s="131"/>
      <c r="D146" s="58">
        <v>5</v>
      </c>
      <c r="E146" s="11"/>
      <c r="F146" s="58">
        <f t="shared" ref="F146:F152" si="8">IF(D146=0,0,5)</f>
        <v>5</v>
      </c>
      <c r="G146" s="110"/>
      <c r="H146" s="111"/>
      <c r="J146" s="62" t="s">
        <v>18</v>
      </c>
    </row>
    <row r="147" spans="2:10" ht="15" customHeight="1" x14ac:dyDescent="0.2">
      <c r="B147" s="132" t="s">
        <v>79</v>
      </c>
      <c r="C147" s="133"/>
      <c r="D147" s="65">
        <v>5</v>
      </c>
      <c r="E147" s="11"/>
      <c r="F147" s="65">
        <f t="shared" si="8"/>
        <v>5</v>
      </c>
      <c r="G147" s="96"/>
      <c r="H147" s="97"/>
      <c r="J147" s="69" t="s">
        <v>18</v>
      </c>
    </row>
    <row r="148" spans="2:10" ht="15" customHeight="1" x14ac:dyDescent="0.2">
      <c r="B148" s="134" t="s">
        <v>80</v>
      </c>
      <c r="C148" s="135"/>
      <c r="D148" s="58">
        <v>5</v>
      </c>
      <c r="E148" s="11"/>
      <c r="F148" s="58">
        <f t="shared" si="8"/>
        <v>5</v>
      </c>
      <c r="G148" s="112"/>
      <c r="H148" s="113"/>
      <c r="J148" s="55" t="s">
        <v>18</v>
      </c>
    </row>
    <row r="149" spans="2:10" ht="15" customHeight="1" x14ac:dyDescent="0.2">
      <c r="B149" s="132" t="s">
        <v>81</v>
      </c>
      <c r="C149" s="133"/>
      <c r="D149" s="65">
        <v>5</v>
      </c>
      <c r="E149" s="11"/>
      <c r="F149" s="65">
        <f t="shared" si="8"/>
        <v>5</v>
      </c>
      <c r="G149" s="96"/>
      <c r="H149" s="97"/>
      <c r="J149" s="69" t="s">
        <v>18</v>
      </c>
    </row>
    <row r="150" spans="2:10" ht="15" customHeight="1" x14ac:dyDescent="0.2">
      <c r="B150" s="134" t="s">
        <v>82</v>
      </c>
      <c r="C150" s="135"/>
      <c r="D150" s="58">
        <v>5</v>
      </c>
      <c r="E150" s="11"/>
      <c r="F150" s="58">
        <f t="shared" si="8"/>
        <v>5</v>
      </c>
      <c r="G150" s="112"/>
      <c r="H150" s="113"/>
      <c r="J150" s="55" t="s">
        <v>18</v>
      </c>
    </row>
    <row r="151" spans="2:10" ht="15" customHeight="1" x14ac:dyDescent="0.2">
      <c r="B151" s="132" t="s">
        <v>83</v>
      </c>
      <c r="C151" s="133"/>
      <c r="D151" s="65">
        <v>5</v>
      </c>
      <c r="E151" s="11"/>
      <c r="F151" s="65">
        <f t="shared" si="8"/>
        <v>5</v>
      </c>
      <c r="G151" s="96"/>
      <c r="H151" s="97"/>
      <c r="J151" s="69" t="s">
        <v>18</v>
      </c>
    </row>
    <row r="152" spans="2:10" ht="15" customHeight="1" x14ac:dyDescent="0.2">
      <c r="B152" s="134" t="s">
        <v>84</v>
      </c>
      <c r="C152" s="135"/>
      <c r="D152" s="58">
        <v>5</v>
      </c>
      <c r="E152" s="11"/>
      <c r="F152" s="58">
        <f t="shared" si="8"/>
        <v>5</v>
      </c>
      <c r="G152" s="112"/>
      <c r="H152" s="113"/>
      <c r="J152" s="55" t="s">
        <v>18</v>
      </c>
    </row>
    <row r="153" spans="2:10" ht="15" customHeight="1" x14ac:dyDescent="0.2">
      <c r="B153" s="132"/>
      <c r="C153" s="133"/>
      <c r="D153" s="65"/>
      <c r="E153" s="11"/>
      <c r="F153" s="65"/>
      <c r="G153" s="116"/>
      <c r="H153" s="117"/>
      <c r="J153" s="69"/>
    </row>
    <row r="154" spans="2:10" ht="15" customHeight="1" x14ac:dyDescent="0.2">
      <c r="B154" s="134"/>
      <c r="C154" s="135"/>
      <c r="D154" s="58"/>
      <c r="E154" s="11"/>
      <c r="F154" s="58"/>
      <c r="G154" s="114"/>
      <c r="H154" s="115"/>
      <c r="J154" s="55"/>
    </row>
    <row r="155" spans="2:10" ht="15" customHeight="1" thickBot="1" x14ac:dyDescent="0.25">
      <c r="B155" s="148"/>
      <c r="C155" s="149"/>
      <c r="D155" s="76"/>
      <c r="E155" s="77"/>
      <c r="F155" s="76"/>
      <c r="G155" s="118"/>
      <c r="H155" s="119"/>
      <c r="J155" s="81"/>
    </row>
    <row r="156" spans="2:10" ht="15" thickTop="1" thickBot="1" x14ac:dyDescent="0.25">
      <c r="B156" s="82"/>
      <c r="C156" s="9" t="s">
        <v>28</v>
      </c>
      <c r="D156" s="150">
        <f>SUMIF(D146:D155,"&gt;0",D146:D155)</f>
        <v>35</v>
      </c>
      <c r="E156" s="84" t="s">
        <v>29</v>
      </c>
      <c r="F156" s="150">
        <f>SUM(F146:F155)</f>
        <v>35</v>
      </c>
      <c r="G156" s="53"/>
      <c r="H156" s="87"/>
    </row>
    <row r="157" spans="2:10" ht="14" thickBot="1" x14ac:dyDescent="0.25">
      <c r="B157" s="88"/>
      <c r="C157" s="89" t="s">
        <v>30</v>
      </c>
      <c r="D157" s="90">
        <f>IF(F156=0, 0, (D156/F156))</f>
        <v>1</v>
      </c>
      <c r="E157" s="84"/>
      <c r="F157" s="84"/>
      <c r="G157" s="91"/>
      <c r="H157" s="92"/>
    </row>
    <row r="158" spans="2:10" ht="14" thickBot="1" x14ac:dyDescent="0.25">
      <c r="B158" s="151"/>
      <c r="C158" s="9"/>
      <c r="D158" s="129"/>
      <c r="E158" s="11"/>
      <c r="G158" s="128"/>
    </row>
    <row r="159" spans="2:10" ht="16" hidden="1" thickBot="1" x14ac:dyDescent="0.25">
      <c r="B159" s="23" t="s">
        <v>85</v>
      </c>
    </row>
    <row r="160" spans="2:10" ht="16.5" customHeight="1" thickBot="1" x14ac:dyDescent="0.25">
      <c r="B160" s="24" t="s">
        <v>86</v>
      </c>
      <c r="C160" s="25"/>
      <c r="D160" s="104" t="s">
        <v>69</v>
      </c>
      <c r="E160" s="105"/>
      <c r="F160" s="106"/>
      <c r="G160" s="107" t="s">
        <v>9</v>
      </c>
      <c r="H160" s="108"/>
    </row>
    <row r="161" spans="2:10" x14ac:dyDescent="0.2">
      <c r="B161" s="31"/>
      <c r="C161" s="32"/>
      <c r="D161" s="33" t="s">
        <v>10</v>
      </c>
      <c r="E161" s="34"/>
      <c r="F161" s="35" t="s">
        <v>11</v>
      </c>
      <c r="G161" s="36" t="s">
        <v>12</v>
      </c>
      <c r="H161" s="37"/>
    </row>
    <row r="162" spans="2:10" ht="14" thickBot="1" x14ac:dyDescent="0.25">
      <c r="B162" s="31"/>
      <c r="C162" s="32"/>
      <c r="D162" s="38"/>
      <c r="E162" s="34"/>
      <c r="F162" s="39"/>
      <c r="G162" s="40"/>
      <c r="H162" s="41"/>
    </row>
    <row r="163" spans="2:10" ht="14" thickBot="1" x14ac:dyDescent="0.25">
      <c r="B163" s="31"/>
      <c r="C163" s="32"/>
      <c r="D163" s="43"/>
      <c r="E163" s="44"/>
      <c r="F163" s="45"/>
      <c r="G163" s="46"/>
      <c r="H163" s="47"/>
      <c r="I163" s="109"/>
      <c r="J163" s="48" t="s">
        <v>13</v>
      </c>
    </row>
    <row r="164" spans="2:10" x14ac:dyDescent="0.2">
      <c r="B164" s="49"/>
      <c r="E164" s="11"/>
      <c r="G164" s="53" t="s">
        <v>14</v>
      </c>
      <c r="H164" s="87"/>
      <c r="J164" s="55"/>
    </row>
    <row r="165" spans="2:10" ht="15" x14ac:dyDescent="0.2">
      <c r="B165" s="130" t="s">
        <v>59</v>
      </c>
      <c r="C165" s="131"/>
      <c r="D165" s="58">
        <v>5</v>
      </c>
      <c r="E165" s="11"/>
      <c r="F165" s="58">
        <f t="shared" ref="F165:F167" si="9">IF(D165=0,0,5)</f>
        <v>5</v>
      </c>
      <c r="G165" s="138"/>
      <c r="H165" s="139"/>
      <c r="J165" s="62" t="s">
        <v>18</v>
      </c>
    </row>
    <row r="166" spans="2:10" ht="15" x14ac:dyDescent="0.2">
      <c r="B166" s="132" t="s">
        <v>87</v>
      </c>
      <c r="C166" s="133"/>
      <c r="D166" s="65">
        <v>5</v>
      </c>
      <c r="E166" s="11"/>
      <c r="F166" s="65">
        <f t="shared" si="9"/>
        <v>5</v>
      </c>
      <c r="G166" s="96"/>
      <c r="H166" s="97"/>
      <c r="J166" s="69" t="s">
        <v>18</v>
      </c>
    </row>
    <row r="167" spans="2:10" ht="15" x14ac:dyDescent="0.2">
      <c r="B167" s="134" t="s">
        <v>88</v>
      </c>
      <c r="C167" s="135"/>
      <c r="D167" s="58">
        <v>5</v>
      </c>
      <c r="E167" s="11"/>
      <c r="F167" s="58">
        <f t="shared" si="9"/>
        <v>5</v>
      </c>
      <c r="G167" s="112"/>
      <c r="H167" s="113"/>
      <c r="J167" s="55" t="s">
        <v>18</v>
      </c>
    </row>
    <row r="168" spans="2:10" ht="15" x14ac:dyDescent="0.2">
      <c r="B168" s="132"/>
      <c r="C168" s="133"/>
      <c r="D168" s="65"/>
      <c r="E168" s="11"/>
      <c r="F168" s="65"/>
      <c r="G168" s="96"/>
      <c r="H168" s="97"/>
      <c r="J168" s="69"/>
    </row>
    <row r="169" spans="2:10" ht="15.75" customHeight="1" thickBot="1" x14ac:dyDescent="0.25">
      <c r="B169" s="152"/>
      <c r="C169" s="153"/>
      <c r="D169" s="100"/>
      <c r="E169" s="77"/>
      <c r="F169" s="100"/>
      <c r="G169" s="101"/>
      <c r="H169" s="102"/>
      <c r="J169" s="103"/>
    </row>
    <row r="170" spans="2:10" ht="15" thickTop="1" thickBot="1" x14ac:dyDescent="0.25">
      <c r="B170" s="82"/>
      <c r="C170" s="9" t="s">
        <v>28</v>
      </c>
      <c r="D170" s="83">
        <f>SUMIF(D165:D169,"&gt;0",D165:D169)</f>
        <v>15</v>
      </c>
      <c r="E170" s="84" t="s">
        <v>29</v>
      </c>
      <c r="F170" s="83">
        <f>SUM(F165:F169)</f>
        <v>15</v>
      </c>
      <c r="G170" s="86"/>
      <c r="H170" s="87"/>
    </row>
    <row r="171" spans="2:10" ht="14" thickBot="1" x14ac:dyDescent="0.25">
      <c r="B171" s="88"/>
      <c r="C171" s="89" t="s">
        <v>30</v>
      </c>
      <c r="D171" s="90">
        <f>IF(F170=0, 0, (D170/F170))</f>
        <v>1</v>
      </c>
      <c r="E171" s="84"/>
      <c r="F171" s="84"/>
      <c r="G171" s="91"/>
      <c r="H171" s="92"/>
    </row>
    <row r="172" spans="2:10" ht="14" thickBot="1" x14ac:dyDescent="0.25">
      <c r="B172" s="151"/>
      <c r="C172" s="9"/>
      <c r="D172" s="129"/>
      <c r="E172" s="11"/>
      <c r="G172" s="128"/>
    </row>
    <row r="173" spans="2:10" ht="16.5" customHeight="1" thickBot="1" x14ac:dyDescent="0.25">
      <c r="B173" s="24" t="s">
        <v>89</v>
      </c>
      <c r="C173" s="25"/>
      <c r="D173" s="104" t="s">
        <v>69</v>
      </c>
      <c r="E173" s="105"/>
      <c r="F173" s="106"/>
      <c r="G173" s="107" t="s">
        <v>9</v>
      </c>
      <c r="H173" s="108"/>
    </row>
    <row r="174" spans="2:10" ht="14" thickBot="1" x14ac:dyDescent="0.25">
      <c r="B174" s="31"/>
      <c r="C174" s="32"/>
      <c r="D174" s="33" t="s">
        <v>10</v>
      </c>
      <c r="E174" s="34"/>
      <c r="F174" s="35" t="s">
        <v>11</v>
      </c>
      <c r="G174" s="36" t="s">
        <v>12</v>
      </c>
      <c r="H174" s="37"/>
    </row>
    <row r="175" spans="2:10" ht="14" thickBot="1" x14ac:dyDescent="0.25">
      <c r="B175" s="31"/>
      <c r="C175" s="32"/>
      <c r="D175" s="38"/>
      <c r="E175" s="34"/>
      <c r="F175" s="39"/>
      <c r="G175" s="40"/>
      <c r="H175" s="41"/>
      <c r="J175" s="48" t="s">
        <v>13</v>
      </c>
    </row>
    <row r="176" spans="2:10" ht="14" thickBot="1" x14ac:dyDescent="0.25">
      <c r="B176" s="31"/>
      <c r="C176" s="32"/>
      <c r="D176" s="43"/>
      <c r="E176" s="44"/>
      <c r="F176" s="45"/>
      <c r="G176" s="46"/>
      <c r="H176" s="47"/>
      <c r="J176" s="48"/>
    </row>
    <row r="177" spans="2:11" x14ac:dyDescent="0.2">
      <c r="B177" s="49"/>
      <c r="E177" s="11"/>
      <c r="G177" s="53" t="s">
        <v>14</v>
      </c>
      <c r="H177" s="87"/>
      <c r="J177" s="55"/>
    </row>
    <row r="178" spans="2:11" ht="15" x14ac:dyDescent="0.2">
      <c r="B178" s="56" t="s">
        <v>59</v>
      </c>
      <c r="C178" s="57"/>
      <c r="D178" s="58">
        <v>5</v>
      </c>
      <c r="E178" s="11"/>
      <c r="F178" s="58">
        <f t="shared" ref="F178:F181" si="10">IF(D178=0,0,5)</f>
        <v>5</v>
      </c>
      <c r="G178" s="138"/>
      <c r="H178" s="139"/>
      <c r="J178" s="62" t="s">
        <v>18</v>
      </c>
    </row>
    <row r="179" spans="2:11" ht="15" x14ac:dyDescent="0.2">
      <c r="B179" s="63" t="s">
        <v>88</v>
      </c>
      <c r="C179" s="64"/>
      <c r="D179" s="65">
        <v>5</v>
      </c>
      <c r="E179" s="11"/>
      <c r="F179" s="65">
        <f t="shared" si="10"/>
        <v>5</v>
      </c>
      <c r="G179" s="96"/>
      <c r="H179" s="97"/>
      <c r="J179" s="69" t="s">
        <v>18</v>
      </c>
    </row>
    <row r="180" spans="2:11" ht="15" x14ac:dyDescent="0.2">
      <c r="B180" s="70" t="s">
        <v>90</v>
      </c>
      <c r="C180" s="71"/>
      <c r="D180" s="58">
        <v>5</v>
      </c>
      <c r="E180" s="11"/>
      <c r="F180" s="58">
        <f t="shared" si="10"/>
        <v>5</v>
      </c>
      <c r="G180" s="112"/>
      <c r="H180" s="113"/>
      <c r="J180" s="55" t="s">
        <v>18</v>
      </c>
    </row>
    <row r="181" spans="2:11" ht="15" x14ac:dyDescent="0.2">
      <c r="B181" s="63" t="s">
        <v>91</v>
      </c>
      <c r="C181" s="64"/>
      <c r="D181" s="65">
        <v>5</v>
      </c>
      <c r="E181" s="11"/>
      <c r="F181" s="65">
        <f t="shared" si="10"/>
        <v>5</v>
      </c>
      <c r="G181" s="96"/>
      <c r="H181" s="97"/>
      <c r="J181" s="69" t="s">
        <v>18</v>
      </c>
    </row>
    <row r="182" spans="2:11" ht="15.75" customHeight="1" thickBot="1" x14ac:dyDescent="0.25">
      <c r="B182" s="98"/>
      <c r="C182" s="99"/>
      <c r="D182" s="100"/>
      <c r="E182" s="77"/>
      <c r="F182" s="100"/>
      <c r="G182" s="101"/>
      <c r="H182" s="102"/>
      <c r="J182" s="103"/>
    </row>
    <row r="183" spans="2:11" ht="15" thickTop="1" thickBot="1" x14ac:dyDescent="0.25">
      <c r="B183" s="82"/>
      <c r="C183" s="9" t="s">
        <v>28</v>
      </c>
      <c r="D183" s="83">
        <f>SUMIF(D178:D182,"&gt;0",D178:D182)</f>
        <v>20</v>
      </c>
      <c r="E183" s="84" t="s">
        <v>29</v>
      </c>
      <c r="F183" s="83">
        <f>SUM(F178:F182)</f>
        <v>20</v>
      </c>
      <c r="G183" s="86"/>
      <c r="H183" s="87"/>
    </row>
    <row r="184" spans="2:11" ht="14" thickBot="1" x14ac:dyDescent="0.25">
      <c r="B184" s="88"/>
      <c r="C184" s="89" t="s">
        <v>30</v>
      </c>
      <c r="D184" s="90">
        <f>IF(F183=0, 0, (D183/F183))</f>
        <v>1</v>
      </c>
      <c r="E184" s="84"/>
      <c r="F184" s="84"/>
      <c r="G184" s="91"/>
      <c r="H184" s="92"/>
    </row>
    <row r="185" spans="2:11" ht="14" thickBot="1" x14ac:dyDescent="0.25">
      <c r="B185" s="9"/>
      <c r="C185" s="154"/>
    </row>
    <row r="186" spans="2:11" ht="15.75" customHeight="1" x14ac:dyDescent="0.2">
      <c r="B186" s="155" t="s">
        <v>92</v>
      </c>
      <c r="C186" s="156"/>
      <c r="D186" s="157"/>
      <c r="E186" s="157"/>
      <c r="F186" s="158"/>
      <c r="G186" s="159"/>
      <c r="H186" s="160"/>
    </row>
    <row r="187" spans="2:11" ht="16.5" customHeight="1" thickBot="1" x14ac:dyDescent="0.25">
      <c r="B187" s="161"/>
      <c r="C187" s="162"/>
      <c r="H187" s="87"/>
    </row>
    <row r="188" spans="2:11" ht="29" thickBot="1" x14ac:dyDescent="0.25">
      <c r="B188" s="163" t="s">
        <v>93</v>
      </c>
      <c r="C188" s="164"/>
      <c r="D188" s="165" t="s">
        <v>94</v>
      </c>
      <c r="E188" s="164"/>
      <c r="F188" s="164" t="s">
        <v>11</v>
      </c>
      <c r="G188" s="164" t="s">
        <v>95</v>
      </c>
      <c r="H188" s="166" t="s">
        <v>96</v>
      </c>
    </row>
    <row r="189" spans="2:11" s="2" customFormat="1" ht="15" customHeight="1" x14ac:dyDescent="0.2">
      <c r="B189" s="167" t="str">
        <f>B11</f>
        <v>Management Office | Management Operations | Tenant Relations</v>
      </c>
      <c r="C189" s="53"/>
      <c r="D189" s="168">
        <f>D28</f>
        <v>55</v>
      </c>
      <c r="E189" s="168"/>
      <c r="F189" s="169">
        <f>F28</f>
        <v>55</v>
      </c>
      <c r="G189" s="170">
        <f t="shared" ref="G189:G200" si="11">D189/F189</f>
        <v>1</v>
      </c>
      <c r="H189" s="171">
        <f>COUNTA(B16:C27)</f>
        <v>11</v>
      </c>
      <c r="K189" s="3"/>
    </row>
    <row r="190" spans="2:11" s="2" customFormat="1" ht="15" customHeight="1" x14ac:dyDescent="0.2">
      <c r="B190" s="172" t="str">
        <f>B31</f>
        <v>Construction Management | Project Management</v>
      </c>
      <c r="C190" s="173"/>
      <c r="D190" s="174">
        <f>D42</f>
        <v>25</v>
      </c>
      <c r="E190" s="174"/>
      <c r="F190" s="175">
        <f>F42</f>
        <v>25</v>
      </c>
      <c r="G190" s="176">
        <f t="shared" si="11"/>
        <v>1</v>
      </c>
      <c r="H190" s="177">
        <f>COUNTA(B36:C41)</f>
        <v>5</v>
      </c>
      <c r="K190" s="3"/>
    </row>
    <row r="191" spans="2:11" s="2" customFormat="1" ht="15" customHeight="1" x14ac:dyDescent="0.2">
      <c r="B191" s="167" t="str">
        <f>B45</f>
        <v>Creating Value</v>
      </c>
      <c r="C191" s="53"/>
      <c r="D191" s="168">
        <f>D56</f>
        <v>25</v>
      </c>
      <c r="E191" s="168"/>
      <c r="F191" s="169">
        <f>F56</f>
        <v>25</v>
      </c>
      <c r="G191" s="170">
        <f t="shared" si="11"/>
        <v>1</v>
      </c>
      <c r="H191" s="171">
        <f>COUNTA(B50:C55)</f>
        <v>5</v>
      </c>
    </row>
    <row r="192" spans="2:11" s="2" customFormat="1" ht="15" customHeight="1" x14ac:dyDescent="0.2">
      <c r="B192" s="172" t="str">
        <f>B59</f>
        <v>Environmental | Sustainability | Wellness*</v>
      </c>
      <c r="C192" s="173"/>
      <c r="D192" s="174">
        <f>D69</f>
        <v>20</v>
      </c>
      <c r="E192" s="174"/>
      <c r="F192" s="175">
        <f>F69</f>
        <v>20</v>
      </c>
      <c r="G192" s="176">
        <f t="shared" si="11"/>
        <v>1</v>
      </c>
      <c r="H192" s="177">
        <f>COUNTA(B64:C68)</f>
        <v>4</v>
      </c>
    </row>
    <row r="193" spans="2:8" s="2" customFormat="1" ht="15" customHeight="1" x14ac:dyDescent="0.2">
      <c r="B193" s="167" t="str">
        <f>B72</f>
        <v>Fire | Life Safety | Security | ADA</v>
      </c>
      <c r="C193" s="53"/>
      <c r="D193" s="168">
        <f>D85</f>
        <v>35</v>
      </c>
      <c r="E193" s="168"/>
      <c r="F193" s="169">
        <f>F85</f>
        <v>35</v>
      </c>
      <c r="G193" s="170">
        <f t="shared" si="11"/>
        <v>1</v>
      </c>
      <c r="H193" s="171">
        <f>COUNTA(B77:C84)</f>
        <v>7</v>
      </c>
    </row>
    <row r="194" spans="2:8" s="2" customFormat="1" ht="15" customHeight="1" x14ac:dyDescent="0.2">
      <c r="B194" s="172" t="str">
        <f>B88</f>
        <v>Entrance | Main Lobby</v>
      </c>
      <c r="C194" s="173"/>
      <c r="D194" s="174">
        <f>D98</f>
        <v>20</v>
      </c>
      <c r="E194" s="174"/>
      <c r="F194" s="175">
        <f>F98</f>
        <v>20</v>
      </c>
      <c r="G194" s="176">
        <f t="shared" si="11"/>
        <v>1</v>
      </c>
      <c r="H194" s="177">
        <f>COUNTA(B93:C97)</f>
        <v>4</v>
      </c>
    </row>
    <row r="195" spans="2:8" s="2" customFormat="1" ht="15" customHeight="1" x14ac:dyDescent="0.2">
      <c r="B195" s="167" t="str">
        <f>B101</f>
        <v>Parking Facilities | Landscaping | Grounds</v>
      </c>
      <c r="C195" s="53"/>
      <c r="D195" s="168">
        <f>D112</f>
        <v>25</v>
      </c>
      <c r="E195" s="168"/>
      <c r="F195" s="169">
        <f>F112</f>
        <v>25</v>
      </c>
      <c r="G195" s="170">
        <f t="shared" si="11"/>
        <v>1</v>
      </c>
      <c r="H195" s="171">
        <f>COUNTA(B106:C111)</f>
        <v>5</v>
      </c>
    </row>
    <row r="196" spans="2:8" s="2" customFormat="1" ht="15" customHeight="1" x14ac:dyDescent="0.2">
      <c r="B196" s="172" t="str">
        <f>B115</f>
        <v>Common Areas | Hallways | Stairwells | Restrooms | T Amenities</v>
      </c>
      <c r="C196" s="173"/>
      <c r="D196" s="174">
        <f>D125</f>
        <v>20</v>
      </c>
      <c r="E196" s="174"/>
      <c r="F196" s="175">
        <f>F125</f>
        <v>20</v>
      </c>
      <c r="G196" s="176">
        <f t="shared" si="11"/>
        <v>1</v>
      </c>
      <c r="H196" s="177">
        <f>COUNTA(B120:C124)</f>
        <v>4</v>
      </c>
    </row>
    <row r="197" spans="2:8" s="2" customFormat="1" ht="15" customHeight="1" x14ac:dyDescent="0.2">
      <c r="B197" s="167" t="str">
        <f>B128</f>
        <v>Typical Tenant Suite | Vacant Suite(s)</v>
      </c>
      <c r="C197" s="53"/>
      <c r="D197" s="168">
        <f>D138</f>
        <v>15</v>
      </c>
      <c r="E197" s="168"/>
      <c r="F197" s="169">
        <f>F138</f>
        <v>15</v>
      </c>
      <c r="G197" s="170">
        <f t="shared" si="11"/>
        <v>1</v>
      </c>
      <c r="H197" s="171">
        <f>COUNTA(B133:C137)</f>
        <v>3</v>
      </c>
    </row>
    <row r="198" spans="2:8" s="2" customFormat="1" ht="15" customHeight="1" x14ac:dyDescent="0.2">
      <c r="B198" s="172" t="str">
        <f>B141</f>
        <v>Equipment Rooms | Service Areas | Central Plant | Engineering Rooms</v>
      </c>
      <c r="C198" s="173"/>
      <c r="D198" s="174">
        <f>D156</f>
        <v>35</v>
      </c>
      <c r="E198" s="174"/>
      <c r="F198" s="175">
        <f>F156</f>
        <v>35</v>
      </c>
      <c r="G198" s="176">
        <f t="shared" si="11"/>
        <v>1</v>
      </c>
      <c r="H198" s="177">
        <f>COUNTA(B146:C155)</f>
        <v>7</v>
      </c>
    </row>
    <row r="199" spans="2:8" s="2" customFormat="1" ht="15" customHeight="1" x14ac:dyDescent="0.2">
      <c r="B199" s="167" t="str">
        <f>B160</f>
        <v>Elevators</v>
      </c>
      <c r="C199" s="53"/>
      <c r="D199" s="168">
        <f>D170</f>
        <v>15</v>
      </c>
      <c r="E199" s="168"/>
      <c r="F199" s="169">
        <f>F170</f>
        <v>15</v>
      </c>
      <c r="G199" s="170">
        <f t="shared" si="11"/>
        <v>1</v>
      </c>
      <c r="H199" s="171">
        <f>COUNTA(B165:C169)</f>
        <v>3</v>
      </c>
    </row>
    <row r="200" spans="2:8" s="2" customFormat="1" ht="15" customHeight="1" x14ac:dyDescent="0.2">
      <c r="B200" s="172" t="str">
        <f>B173</f>
        <v>Roof</v>
      </c>
      <c r="C200" s="173"/>
      <c r="D200" s="174">
        <f>D183</f>
        <v>20</v>
      </c>
      <c r="E200" s="174"/>
      <c r="F200" s="175">
        <f>F183</f>
        <v>20</v>
      </c>
      <c r="G200" s="176">
        <f t="shared" si="11"/>
        <v>1</v>
      </c>
      <c r="H200" s="177">
        <f>COUNTA(B178:C182)</f>
        <v>4</v>
      </c>
    </row>
    <row r="201" spans="2:8" s="2" customFormat="1" ht="15" customHeight="1" thickBot="1" x14ac:dyDescent="0.25">
      <c r="B201" s="178"/>
      <c r="C201" s="179"/>
      <c r="D201" s="180"/>
      <c r="E201" s="180"/>
      <c r="F201" s="181"/>
      <c r="G201" s="182"/>
      <c r="H201" s="183"/>
    </row>
    <row r="202" spans="2:8" s="2" customFormat="1" ht="15" customHeight="1" thickTop="1" x14ac:dyDescent="0.2">
      <c r="B202" s="184" t="s">
        <v>97</v>
      </c>
      <c r="C202" s="3"/>
      <c r="D202" s="185">
        <f>SUM(D189:E201)</f>
        <v>310</v>
      </c>
      <c r="E202" s="185"/>
      <c r="F202" s="186">
        <f>SUM(F189:F201)</f>
        <v>310</v>
      </c>
      <c r="G202" s="187">
        <f>D202/F202</f>
        <v>1</v>
      </c>
      <c r="H202" s="188">
        <f>SUM(H189:H201)</f>
        <v>62</v>
      </c>
    </row>
    <row r="203" spans="2:8" s="2" customFormat="1" ht="15" customHeight="1" thickBot="1" x14ac:dyDescent="0.25">
      <c r="B203" s="184"/>
      <c r="C203" s="9"/>
      <c r="D203" s="189"/>
      <c r="E203" s="11"/>
      <c r="F203" s="154"/>
      <c r="G203" s="190" t="s">
        <v>98</v>
      </c>
      <c r="H203" s="171"/>
    </row>
    <row r="204" spans="2:8" s="2" customFormat="1" ht="15" customHeight="1" x14ac:dyDescent="0.2">
      <c r="B204" s="184"/>
      <c r="C204" s="191"/>
      <c r="D204" s="192"/>
      <c r="E204" s="192"/>
      <c r="F204" s="154"/>
      <c r="G204" s="193" t="s">
        <v>99</v>
      </c>
      <c r="H204" s="171"/>
    </row>
    <row r="205" spans="2:8" s="2" customFormat="1" ht="15" customHeight="1" thickBot="1" x14ac:dyDescent="0.25">
      <c r="B205" s="194"/>
      <c r="C205" s="195"/>
      <c r="D205" s="196"/>
      <c r="E205" s="84"/>
      <c r="F205" s="197"/>
      <c r="G205" s="197"/>
      <c r="H205" s="198"/>
    </row>
    <row r="206" spans="2:8" s="2" customFormat="1" x14ac:dyDescent="0.2">
      <c r="B206" s="199"/>
      <c r="C206" s="3"/>
      <c r="D206" s="189"/>
      <c r="E206" s="11"/>
      <c r="F206" s="11"/>
      <c r="G206" s="11"/>
    </row>
    <row r="207" spans="2:8" s="2" customFormat="1" x14ac:dyDescent="0.2">
      <c r="B207" s="8" t="s">
        <v>100</v>
      </c>
      <c r="C207" s="8"/>
      <c r="D207" s="19"/>
      <c r="E207" s="19"/>
      <c r="F207" s="11"/>
      <c r="G207" s="3"/>
      <c r="H207" s="3"/>
    </row>
    <row r="208" spans="2:8" s="2" customFormat="1" ht="172.5" customHeight="1" x14ac:dyDescent="0.2">
      <c r="B208" s="200"/>
      <c r="C208" s="201"/>
      <c r="D208" s="201"/>
      <c r="E208" s="201"/>
      <c r="F208" s="201"/>
      <c r="G208" s="201"/>
      <c r="H208" s="202"/>
    </row>
    <row r="211" spans="2:11" s="2" customFormat="1" ht="15" x14ac:dyDescent="0.2">
      <c r="B211" s="203" t="s">
        <v>101</v>
      </c>
      <c r="C211" s="154"/>
      <c r="D211" s="204"/>
      <c r="E211" s="204"/>
      <c r="F211" s="154"/>
      <c r="G211" s="154"/>
      <c r="H211" s="7"/>
    </row>
    <row r="212" spans="2:11" s="2" customFormat="1" ht="15" x14ac:dyDescent="0.2">
      <c r="B212" s="203"/>
      <c r="C212" s="154"/>
      <c r="D212" s="204"/>
      <c r="E212" s="204"/>
      <c r="F212" s="154"/>
      <c r="G212" s="154"/>
      <c r="H212" s="7"/>
    </row>
    <row r="213" spans="2:11" s="2" customFormat="1" x14ac:dyDescent="0.2">
      <c r="B213" s="205" t="s">
        <v>102</v>
      </c>
      <c r="C213" s="154"/>
      <c r="D213" s="204"/>
      <c r="E213" s="204"/>
      <c r="F213" s="154"/>
      <c r="G213" s="154"/>
      <c r="H213" s="7"/>
    </row>
    <row r="214" spans="2:11" s="2" customFormat="1" x14ac:dyDescent="0.2">
      <c r="B214" s="205"/>
      <c r="C214" s="154"/>
      <c r="D214" s="204"/>
      <c r="E214" s="204"/>
      <c r="F214" s="154"/>
      <c r="G214" s="154"/>
      <c r="H214" s="7"/>
    </row>
    <row r="215" spans="2:11" s="2" customFormat="1" x14ac:dyDescent="0.2">
      <c r="B215" s="205" t="s">
        <v>103</v>
      </c>
      <c r="C215" s="154"/>
      <c r="D215" s="204"/>
      <c r="E215" s="204"/>
      <c r="F215" s="154"/>
      <c r="G215" s="154"/>
      <c r="H215" s="7"/>
    </row>
    <row r="216" spans="2:11" s="2" customFormat="1" x14ac:dyDescent="0.2">
      <c r="B216" s="205" t="s">
        <v>104</v>
      </c>
      <c r="C216" s="154"/>
      <c r="D216" s="204"/>
      <c r="E216" s="204"/>
      <c r="F216" s="154"/>
      <c r="G216" s="154"/>
      <c r="H216" s="7"/>
    </row>
    <row r="217" spans="2:11" s="2" customFormat="1" ht="15" x14ac:dyDescent="0.2">
      <c r="B217" s="205" t="s">
        <v>105</v>
      </c>
      <c r="C217" s="154"/>
      <c r="D217" s="204"/>
      <c r="E217" s="204"/>
      <c r="F217" s="154"/>
      <c r="G217" s="154"/>
      <c r="H217" s="206" t="s">
        <v>106</v>
      </c>
    </row>
    <row r="218" spans="2:11" s="2" customFormat="1" x14ac:dyDescent="0.2">
      <c r="B218" s="3" t="s">
        <v>107</v>
      </c>
      <c r="C218" s="154"/>
      <c r="D218" s="204"/>
      <c r="E218" s="204"/>
      <c r="F218" s="154"/>
      <c r="G218" s="154"/>
      <c r="H218" s="7"/>
    </row>
    <row r="219" spans="2:11" s="2" customFormat="1" x14ac:dyDescent="0.2">
      <c r="B219" s="205" t="s">
        <v>108</v>
      </c>
      <c r="C219" s="154"/>
      <c r="D219" s="204"/>
      <c r="E219" s="204"/>
      <c r="F219" s="154"/>
      <c r="G219" s="154"/>
      <c r="H219" s="7"/>
    </row>
    <row r="220" spans="2:11" s="2" customFormat="1" x14ac:dyDescent="0.2">
      <c r="B220" s="205" t="s">
        <v>109</v>
      </c>
      <c r="C220" s="154"/>
      <c r="D220" s="204"/>
      <c r="E220" s="204"/>
      <c r="F220" s="154"/>
      <c r="G220" s="154"/>
      <c r="H220" s="7"/>
    </row>
    <row r="221" spans="2:11" s="2" customFormat="1" x14ac:dyDescent="0.2">
      <c r="B221" s="3"/>
      <c r="C221" s="205"/>
      <c r="D221" s="207"/>
      <c r="E221" s="207"/>
      <c r="F221" s="11"/>
      <c r="G221" s="205"/>
      <c r="H221" s="3"/>
      <c r="K221" s="3"/>
    </row>
    <row r="222" spans="2:11" s="2" customFormat="1" ht="21.75" customHeight="1" x14ac:dyDescent="0.2">
      <c r="B222" s="8"/>
      <c r="C222" s="9" t="s">
        <v>110</v>
      </c>
      <c r="D222" s="208"/>
      <c r="E222" s="209"/>
      <c r="F222" s="209"/>
      <c r="G222" s="209"/>
      <c r="H222" s="3"/>
      <c r="K222" s="3"/>
    </row>
    <row r="223" spans="2:11" s="2" customFormat="1" ht="21.75" customHeight="1" x14ac:dyDescent="0.2">
      <c r="B223" s="8"/>
      <c r="C223" s="9" t="s">
        <v>111</v>
      </c>
      <c r="D223" s="210"/>
      <c r="E223" s="211"/>
      <c r="F223" s="211"/>
      <c r="G223" s="211"/>
      <c r="H223" s="3"/>
      <c r="K223" s="3"/>
    </row>
    <row r="224" spans="2:11" s="2" customFormat="1" ht="21.75" customHeight="1" x14ac:dyDescent="0.2">
      <c r="B224" s="8"/>
      <c r="C224" s="9" t="s">
        <v>112</v>
      </c>
      <c r="D224" s="208"/>
      <c r="E224" s="209"/>
      <c r="F224" s="209"/>
      <c r="G224" s="209"/>
      <c r="H224" s="3"/>
      <c r="K224" s="3"/>
    </row>
    <row r="225" spans="2:11" s="2" customFormat="1" ht="21.75" customHeight="1" x14ac:dyDescent="0.2">
      <c r="B225" s="8"/>
      <c r="C225" s="9" t="s">
        <v>113</v>
      </c>
      <c r="D225" s="208"/>
      <c r="E225" s="209"/>
      <c r="F225" s="209"/>
      <c r="G225" s="209"/>
      <c r="H225" s="3"/>
      <c r="K225" s="3"/>
    </row>
    <row r="226" spans="2:11" s="2" customFormat="1" ht="21.75" customHeight="1" x14ac:dyDescent="0.2">
      <c r="B226" s="8"/>
      <c r="C226" s="9" t="s">
        <v>114</v>
      </c>
      <c r="D226" s="208"/>
      <c r="E226" s="209"/>
      <c r="F226" s="209"/>
      <c r="G226" s="209"/>
      <c r="H226" s="3"/>
      <c r="K226" s="3"/>
    </row>
    <row r="229" spans="2:11" s="2" customFormat="1" x14ac:dyDescent="0.2">
      <c r="B229" s="212" t="s">
        <v>115</v>
      </c>
      <c r="C229" s="3"/>
      <c r="D229" s="19"/>
      <c r="E229" s="19"/>
      <c r="F229" s="11"/>
      <c r="G229" s="3"/>
      <c r="H229" s="3"/>
      <c r="K229" s="3"/>
    </row>
    <row r="230" spans="2:11" s="2" customFormat="1" x14ac:dyDescent="0.2">
      <c r="B230" s="212" t="s">
        <v>116</v>
      </c>
      <c r="C230" s="3"/>
      <c r="D230" s="19"/>
      <c r="E230" s="19"/>
      <c r="F230" s="11"/>
      <c r="G230" s="3"/>
      <c r="H230" s="3"/>
      <c r="K230" s="3"/>
    </row>
    <row r="231" spans="2:11" s="2" customFormat="1" x14ac:dyDescent="0.2">
      <c r="B231" s="212" t="s">
        <v>117</v>
      </c>
      <c r="C231" s="3"/>
      <c r="D231" s="19"/>
      <c r="E231" s="19"/>
      <c r="F231" s="11"/>
      <c r="G231" s="3"/>
      <c r="H231" s="3"/>
      <c r="K231" s="3"/>
    </row>
    <row r="232" spans="2:11" s="2" customFormat="1" x14ac:dyDescent="0.2">
      <c r="B232" s="212" t="s">
        <v>118</v>
      </c>
      <c r="C232" s="3"/>
      <c r="D232" s="19"/>
      <c r="E232" s="19"/>
      <c r="F232" s="11"/>
      <c r="G232" s="3"/>
      <c r="H232" s="3"/>
      <c r="K232" s="3"/>
    </row>
    <row r="233" spans="2:11" s="2" customFormat="1" x14ac:dyDescent="0.2">
      <c r="B233" s="212" t="s">
        <v>119</v>
      </c>
      <c r="C233" s="3"/>
      <c r="D233" s="19"/>
      <c r="E233" s="19"/>
      <c r="F233" s="11"/>
      <c r="G233" s="3"/>
      <c r="H233" s="3"/>
      <c r="K233" s="3"/>
    </row>
    <row r="234" spans="2:11" s="2" customFormat="1" x14ac:dyDescent="0.2">
      <c r="B234" s="212" t="s">
        <v>120</v>
      </c>
      <c r="C234" s="3"/>
      <c r="D234" s="19"/>
      <c r="E234" s="19"/>
      <c r="F234" s="11"/>
      <c r="G234" s="3"/>
      <c r="H234" s="3"/>
      <c r="K234" s="3"/>
    </row>
    <row r="235" spans="2:11" x14ac:dyDescent="0.2">
      <c r="B235" s="212" t="s">
        <v>121</v>
      </c>
    </row>
    <row r="236" spans="2:11" x14ac:dyDescent="0.2">
      <c r="B236" s="212" t="s">
        <v>122</v>
      </c>
    </row>
    <row r="237" spans="2:11" x14ac:dyDescent="0.2">
      <c r="B237" s="212" t="s">
        <v>123</v>
      </c>
    </row>
    <row r="238" spans="2:11" x14ac:dyDescent="0.2">
      <c r="B238" s="212" t="s">
        <v>124</v>
      </c>
    </row>
  </sheetData>
  <mergeCells count="243">
    <mergeCell ref="D226:G226"/>
    <mergeCell ref="D202:E202"/>
    <mergeCell ref="D204:E204"/>
    <mergeCell ref="B208:H208"/>
    <mergeCell ref="D222:G222"/>
    <mergeCell ref="D224:G224"/>
    <mergeCell ref="D225:G225"/>
    <mergeCell ref="D196:E196"/>
    <mergeCell ref="D197:E197"/>
    <mergeCell ref="D198:E198"/>
    <mergeCell ref="D199:E199"/>
    <mergeCell ref="D200:E200"/>
    <mergeCell ref="D201:E201"/>
    <mergeCell ref="D190:E190"/>
    <mergeCell ref="D191:E191"/>
    <mergeCell ref="D192:E192"/>
    <mergeCell ref="D193:E193"/>
    <mergeCell ref="D194:E194"/>
    <mergeCell ref="D195:E195"/>
    <mergeCell ref="B181:C181"/>
    <mergeCell ref="G181:H181"/>
    <mergeCell ref="B182:C182"/>
    <mergeCell ref="G182:H182"/>
    <mergeCell ref="B186:C187"/>
    <mergeCell ref="D189:E189"/>
    <mergeCell ref="B178:C178"/>
    <mergeCell ref="G178:H178"/>
    <mergeCell ref="B179:C179"/>
    <mergeCell ref="G179:H179"/>
    <mergeCell ref="B180:C180"/>
    <mergeCell ref="G180:H180"/>
    <mergeCell ref="B168:C168"/>
    <mergeCell ref="G168:H168"/>
    <mergeCell ref="B169:C169"/>
    <mergeCell ref="G169:H169"/>
    <mergeCell ref="B173:C176"/>
    <mergeCell ref="D174:D176"/>
    <mergeCell ref="F174:F176"/>
    <mergeCell ref="G174:H176"/>
    <mergeCell ref="B165:C165"/>
    <mergeCell ref="G165:H165"/>
    <mergeCell ref="B166:C166"/>
    <mergeCell ref="G166:H166"/>
    <mergeCell ref="B167:C167"/>
    <mergeCell ref="G167:H167"/>
    <mergeCell ref="B155:C155"/>
    <mergeCell ref="G155:H155"/>
    <mergeCell ref="B160:C163"/>
    <mergeCell ref="D161:D163"/>
    <mergeCell ref="F161:F163"/>
    <mergeCell ref="G161:H163"/>
    <mergeCell ref="B152:C152"/>
    <mergeCell ref="G152:H152"/>
    <mergeCell ref="B153:C153"/>
    <mergeCell ref="G153:H153"/>
    <mergeCell ref="B154:C154"/>
    <mergeCell ref="G154:H154"/>
    <mergeCell ref="B149:C149"/>
    <mergeCell ref="G149:H149"/>
    <mergeCell ref="B150:C150"/>
    <mergeCell ref="G150:H150"/>
    <mergeCell ref="B151:C151"/>
    <mergeCell ref="G151:H151"/>
    <mergeCell ref="B146:C146"/>
    <mergeCell ref="G146:H146"/>
    <mergeCell ref="B147:C147"/>
    <mergeCell ref="G147:H147"/>
    <mergeCell ref="B148:C148"/>
    <mergeCell ref="G148:H148"/>
    <mergeCell ref="B136:C136"/>
    <mergeCell ref="G136:H136"/>
    <mergeCell ref="B137:C137"/>
    <mergeCell ref="G137:H137"/>
    <mergeCell ref="B141:C144"/>
    <mergeCell ref="D142:D144"/>
    <mergeCell ref="F142:F144"/>
    <mergeCell ref="G142:H144"/>
    <mergeCell ref="B133:C133"/>
    <mergeCell ref="G133:H133"/>
    <mergeCell ref="B134:C134"/>
    <mergeCell ref="G134:H134"/>
    <mergeCell ref="B135:C135"/>
    <mergeCell ref="G135:H135"/>
    <mergeCell ref="B124:C124"/>
    <mergeCell ref="G124:H124"/>
    <mergeCell ref="B128:C131"/>
    <mergeCell ref="D129:D131"/>
    <mergeCell ref="F129:F131"/>
    <mergeCell ref="G129:H131"/>
    <mergeCell ref="B121:C121"/>
    <mergeCell ref="G121:H121"/>
    <mergeCell ref="B122:C122"/>
    <mergeCell ref="G122:H122"/>
    <mergeCell ref="B123:C123"/>
    <mergeCell ref="G123:H123"/>
    <mergeCell ref="B115:C118"/>
    <mergeCell ref="D116:D118"/>
    <mergeCell ref="F116:F118"/>
    <mergeCell ref="G116:H118"/>
    <mergeCell ref="B120:C120"/>
    <mergeCell ref="G120:H120"/>
    <mergeCell ref="B109:C109"/>
    <mergeCell ref="G109:H109"/>
    <mergeCell ref="B110:C110"/>
    <mergeCell ref="G110:H110"/>
    <mergeCell ref="B111:C111"/>
    <mergeCell ref="G111:H111"/>
    <mergeCell ref="B106:C106"/>
    <mergeCell ref="G106:H106"/>
    <mergeCell ref="B107:C107"/>
    <mergeCell ref="G107:H107"/>
    <mergeCell ref="B108:C108"/>
    <mergeCell ref="G108:H108"/>
    <mergeCell ref="B96:C96"/>
    <mergeCell ref="G96:H96"/>
    <mergeCell ref="B97:C97"/>
    <mergeCell ref="G97:H97"/>
    <mergeCell ref="B101:C104"/>
    <mergeCell ref="D101:F101"/>
    <mergeCell ref="G101:H101"/>
    <mergeCell ref="D102:D104"/>
    <mergeCell ref="F102:F104"/>
    <mergeCell ref="G102:H104"/>
    <mergeCell ref="B93:C93"/>
    <mergeCell ref="G93:H93"/>
    <mergeCell ref="B94:C94"/>
    <mergeCell ref="G94:H94"/>
    <mergeCell ref="B95:C95"/>
    <mergeCell ref="G95:H95"/>
    <mergeCell ref="B83:C83"/>
    <mergeCell ref="G83:H83"/>
    <mergeCell ref="B84:C84"/>
    <mergeCell ref="G84:H84"/>
    <mergeCell ref="B88:C91"/>
    <mergeCell ref="D88:F88"/>
    <mergeCell ref="G88:H88"/>
    <mergeCell ref="D89:D91"/>
    <mergeCell ref="F89:F91"/>
    <mergeCell ref="G89:H91"/>
    <mergeCell ref="B80:C80"/>
    <mergeCell ref="G80:H80"/>
    <mergeCell ref="B81:C81"/>
    <mergeCell ref="G81:H81"/>
    <mergeCell ref="B82:C82"/>
    <mergeCell ref="G82:H82"/>
    <mergeCell ref="B77:C77"/>
    <mergeCell ref="G77:H77"/>
    <mergeCell ref="B78:C78"/>
    <mergeCell ref="G78:H78"/>
    <mergeCell ref="B79:C79"/>
    <mergeCell ref="G79:H79"/>
    <mergeCell ref="B67:C67"/>
    <mergeCell ref="G67:H67"/>
    <mergeCell ref="B68:C68"/>
    <mergeCell ref="G68:H68"/>
    <mergeCell ref="B72:C75"/>
    <mergeCell ref="D73:D75"/>
    <mergeCell ref="F73:F75"/>
    <mergeCell ref="G73:H75"/>
    <mergeCell ref="B64:C64"/>
    <mergeCell ref="G64:H64"/>
    <mergeCell ref="B65:C65"/>
    <mergeCell ref="G65:H65"/>
    <mergeCell ref="B66:C66"/>
    <mergeCell ref="G66:H66"/>
    <mergeCell ref="B59:C62"/>
    <mergeCell ref="D59:F59"/>
    <mergeCell ref="G59:H59"/>
    <mergeCell ref="D60:D62"/>
    <mergeCell ref="F60:F62"/>
    <mergeCell ref="G60:H62"/>
    <mergeCell ref="B53:C53"/>
    <mergeCell ref="G53:H53"/>
    <mergeCell ref="B54:C54"/>
    <mergeCell ref="G54:H54"/>
    <mergeCell ref="B55:C55"/>
    <mergeCell ref="G55:H55"/>
    <mergeCell ref="B50:C50"/>
    <mergeCell ref="G50:H50"/>
    <mergeCell ref="B51:C51"/>
    <mergeCell ref="G51:H51"/>
    <mergeCell ref="B52:C52"/>
    <mergeCell ref="G52:H52"/>
    <mergeCell ref="B45:C48"/>
    <mergeCell ref="D45:F45"/>
    <mergeCell ref="G45:H45"/>
    <mergeCell ref="D46:D48"/>
    <mergeCell ref="F46:F48"/>
    <mergeCell ref="G46:H48"/>
    <mergeCell ref="B39:C39"/>
    <mergeCell ref="G39:H39"/>
    <mergeCell ref="B40:C40"/>
    <mergeCell ref="G40:H40"/>
    <mergeCell ref="B41:C41"/>
    <mergeCell ref="G41:H41"/>
    <mergeCell ref="B36:C36"/>
    <mergeCell ref="G36:H36"/>
    <mergeCell ref="B37:C37"/>
    <mergeCell ref="G37:H37"/>
    <mergeCell ref="B38:C38"/>
    <mergeCell ref="G38:H38"/>
    <mergeCell ref="B31:C34"/>
    <mergeCell ref="D31:F31"/>
    <mergeCell ref="G31:H31"/>
    <mergeCell ref="D32:D34"/>
    <mergeCell ref="F32:F34"/>
    <mergeCell ref="G32:H34"/>
    <mergeCell ref="B25:C25"/>
    <mergeCell ref="G25:H25"/>
    <mergeCell ref="B26:C26"/>
    <mergeCell ref="G26:H26"/>
    <mergeCell ref="B27:C27"/>
    <mergeCell ref="G27:H27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B16:C16"/>
    <mergeCell ref="G16:H16"/>
    <mergeCell ref="B17:C17"/>
    <mergeCell ref="G17:H17"/>
    <mergeCell ref="B18:C18"/>
    <mergeCell ref="G18:H18"/>
    <mergeCell ref="B11:C14"/>
    <mergeCell ref="D11:F11"/>
    <mergeCell ref="G11:H11"/>
    <mergeCell ref="D12:D14"/>
    <mergeCell ref="F12:F14"/>
    <mergeCell ref="G12:H14"/>
    <mergeCell ref="B1:H1"/>
    <mergeCell ref="C4:F4"/>
    <mergeCell ref="C5:F5"/>
    <mergeCell ref="C6:F6"/>
    <mergeCell ref="C7:F7"/>
    <mergeCell ref="B9:H9"/>
  </mergeCells>
  <conditionalFormatting sqref="B16:B27 B36:B41 B50:B55 B64:B68 B77:B84 B93:B97 B106:B111 B120:B124 B133:B137 B146:B155 B165:B169 B178:B182">
    <cfRule type="expression" dxfId="1" priority="1">
      <formula>J16="Yes"</formula>
    </cfRule>
  </conditionalFormatting>
  <conditionalFormatting sqref="C16:C27 C36:C41 C50:C55 C64:C68 C77:C84 C93:C97 C106:C111 C120:C124 C133:C137 C146:C155 C165:C169 C178:C182">
    <cfRule type="expression" dxfId="0" priority="2">
      <formula>#REF!="Yes"</formula>
    </cfRule>
  </conditionalFormatting>
  <dataValidations count="1">
    <dataValidation type="list" showInputMessage="1" showErrorMessage="1" sqref="C4:F4" xr:uid="{A487DF91-4568-B548-813B-133CF96798E9}">
      <formula1>$B$227:$B$238</formula1>
    </dataValidation>
  </dataValidations>
  <pageMargins left="0.25" right="0.25" top="0.75" bottom="0.75" header="0.3" footer="0.3"/>
  <pageSetup scale="57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Office (Revised)</vt:lpstr>
      <vt:lpstr>'Office (Revised)'!Print_Area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Awve</dc:creator>
  <cp:lastModifiedBy>Jackie Awve</cp:lastModifiedBy>
  <dcterms:created xsi:type="dcterms:W3CDTF">2024-11-12T02:44:03Z</dcterms:created>
  <dcterms:modified xsi:type="dcterms:W3CDTF">2024-11-12T02:44:50Z</dcterms:modified>
</cp:coreProperties>
</file>